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onos-my.sharepoint.com/personal/z0785_eon_com/Documents/Documents/Gyozy/Personal/Gombfoci/2026/NB II/"/>
    </mc:Choice>
  </mc:AlternateContent>
  <xr:revisionPtr revIDLastSave="0" documentId="8_{3054D925-B798-423D-8548-88284F2EAF8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Sorsolás" sheetId="1" r:id="rId1"/>
    <sheet name="Nevezők" sheetId="2" r:id="rId2"/>
    <sheet name="Tabella (1)" sheetId="15" r:id="rId3"/>
    <sheet name="Tabella (2)" sheetId="18" r:id="rId4"/>
    <sheet name="Szombat" sheetId="4" r:id="rId5"/>
    <sheet name="Vasárnap" sheetId="12" r:id="rId6"/>
    <sheet name="Pontverseny" sheetId="17" r:id="rId7"/>
  </sheets>
  <definedNames>
    <definedName name="aáélkji" localSheetId="2">#REF!</definedName>
    <definedName name="aáélkji" localSheetId="3">#REF!</definedName>
    <definedName name="aáélkji" localSheetId="5">#REF!</definedName>
    <definedName name="aáélkji">#REF!</definedName>
    <definedName name="ellenFelek" localSheetId="2">#REF!</definedName>
    <definedName name="ellenFelek" localSheetId="3">#REF!</definedName>
    <definedName name="ellenFelek">#REF!</definedName>
    <definedName name="mko" localSheetId="5">#REF!</definedName>
    <definedName name="mko">#REF!</definedName>
    <definedName name="_xlnm.Print_Titles" localSheetId="2">'Tabella (1)'!$A$1:$IV$12</definedName>
    <definedName name="_xlnm.Print_Titles" localSheetId="3">'Tabella (2)'!$A$1:$IV$12</definedName>
    <definedName name="_xlnm.Print_Area" localSheetId="0">Sorsolás!#REF!</definedName>
    <definedName name="_xlnm.Print_Area" localSheetId="4">#REF!</definedName>
    <definedName name="_xlnm.Print_Area" localSheetId="5">#REF!</definedName>
    <definedName name="wwqa" localSheetId="2">#REF!</definedName>
    <definedName name="wwqa" localSheetId="3">#REF!</definedName>
    <definedName name="wwqa" localSheetId="5">#REF!</definedName>
    <definedName name="wwqa">#REF!</definedName>
    <definedName name="ztr" localSheetId="2">#REF!</definedName>
    <definedName name="ztr" localSheetId="3">#REF!</definedName>
    <definedName name="ztr" localSheetId="5">#REF!</definedName>
    <definedName name="ztr">#REF!</definedName>
    <definedName name="zztt" localSheetId="2">#REF!</definedName>
    <definedName name="zztt" localSheetId="3">#REF!</definedName>
    <definedName name="zztt" localSheetId="5">#REF!</definedName>
    <definedName name="zzt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66" i="18" l="1"/>
  <c r="L66" i="18"/>
  <c r="R65" i="18"/>
  <c r="L65" i="18"/>
  <c r="R64" i="18"/>
  <c r="L64" i="18"/>
  <c r="R63" i="18"/>
  <c r="L63" i="18"/>
  <c r="R62" i="18"/>
  <c r="L62" i="18"/>
  <c r="R60" i="18"/>
  <c r="L60" i="18"/>
  <c r="R59" i="18"/>
  <c r="L59" i="18"/>
  <c r="R58" i="18"/>
  <c r="L58" i="18"/>
  <c r="R57" i="18"/>
  <c r="L57" i="18"/>
  <c r="R56" i="18"/>
  <c r="L56" i="18"/>
  <c r="R54" i="18"/>
  <c r="L54" i="18"/>
  <c r="R53" i="18"/>
  <c r="L53" i="18"/>
  <c r="R52" i="18"/>
  <c r="L52" i="18"/>
  <c r="R51" i="18"/>
  <c r="L51" i="18"/>
  <c r="R50" i="18"/>
  <c r="L50" i="18"/>
  <c r="R48" i="18"/>
  <c r="L48" i="18"/>
  <c r="R47" i="18"/>
  <c r="L47" i="18"/>
  <c r="R46" i="18"/>
  <c r="L46" i="18"/>
  <c r="R45" i="18"/>
  <c r="L45" i="18"/>
  <c r="R44" i="18"/>
  <c r="L44" i="18"/>
  <c r="R42" i="18"/>
  <c r="L42" i="18"/>
  <c r="R41" i="18"/>
  <c r="L41" i="18"/>
  <c r="R40" i="18"/>
  <c r="L40" i="18"/>
  <c r="R39" i="18"/>
  <c r="L39" i="18"/>
  <c r="R38" i="18"/>
  <c r="L38" i="18"/>
  <c r="R36" i="18"/>
  <c r="L36" i="18"/>
  <c r="R35" i="18"/>
  <c r="L35" i="18"/>
  <c r="R34" i="18"/>
  <c r="L34" i="18"/>
  <c r="R33" i="18"/>
  <c r="L33" i="18"/>
  <c r="R32" i="18"/>
  <c r="L32" i="18"/>
  <c r="R30" i="18"/>
  <c r="L30" i="18"/>
  <c r="R29" i="18"/>
  <c r="L29" i="18"/>
  <c r="R28" i="18"/>
  <c r="L28" i="18"/>
  <c r="R27" i="18"/>
  <c r="L27" i="18"/>
  <c r="R26" i="18"/>
  <c r="L26" i="18"/>
  <c r="R24" i="18"/>
  <c r="L24" i="18"/>
  <c r="R23" i="18"/>
  <c r="L23" i="18"/>
  <c r="R22" i="18"/>
  <c r="L22" i="18"/>
  <c r="R21" i="18"/>
  <c r="L21" i="18"/>
  <c r="R20" i="18"/>
  <c r="L20" i="18"/>
  <c r="R18" i="18"/>
  <c r="L18" i="18"/>
  <c r="R17" i="18"/>
  <c r="L17" i="18"/>
  <c r="R16" i="18"/>
  <c r="L16" i="18"/>
  <c r="R15" i="18"/>
  <c r="L15" i="18"/>
  <c r="R14" i="18"/>
  <c r="L14" i="18"/>
  <c r="AJ12" i="18"/>
  <c r="AI12" i="18"/>
  <c r="AK12" i="18" s="1"/>
  <c r="AF12" i="18"/>
  <c r="AE12" i="18"/>
  <c r="AG12" i="18" s="1"/>
  <c r="AB12" i="18"/>
  <c r="AA12" i="18"/>
  <c r="AC12" i="18" s="1"/>
  <c r="Y12" i="18"/>
  <c r="X12" i="18"/>
  <c r="W12" i="18"/>
  <c r="T12" i="18"/>
  <c r="S12" i="18"/>
  <c r="U12" i="18" s="1"/>
  <c r="P12" i="18"/>
  <c r="O12" i="18"/>
  <c r="L12" i="18"/>
  <c r="K12" i="18"/>
  <c r="M12" i="18" s="1"/>
  <c r="H12" i="18"/>
  <c r="G12" i="18"/>
  <c r="I12" i="18" s="1"/>
  <c r="D12" i="18"/>
  <c r="C12" i="18"/>
  <c r="AN11" i="18"/>
  <c r="AM11" i="18"/>
  <c r="AO11" i="18" s="1"/>
  <c r="AF11" i="18"/>
  <c r="AE11" i="18"/>
  <c r="AB11" i="18"/>
  <c r="AA11" i="18"/>
  <c r="AC11" i="18" s="1"/>
  <c r="X11" i="18"/>
  <c r="Y11" i="18" s="1"/>
  <c r="W11" i="18"/>
  <c r="T11" i="18"/>
  <c r="S11" i="18"/>
  <c r="P11" i="18"/>
  <c r="O11" i="18"/>
  <c r="L11" i="18"/>
  <c r="K11" i="18"/>
  <c r="M11" i="18" s="1"/>
  <c r="H11" i="18"/>
  <c r="G11" i="18"/>
  <c r="I11" i="18" s="1"/>
  <c r="D11" i="18"/>
  <c r="C11" i="18"/>
  <c r="AN10" i="18"/>
  <c r="AM10" i="18"/>
  <c r="AO10" i="18" s="1"/>
  <c r="AJ10" i="18"/>
  <c r="AI10" i="18"/>
  <c r="AB10" i="18"/>
  <c r="AA10" i="18"/>
  <c r="AC10" i="18" s="1"/>
  <c r="X10" i="18"/>
  <c r="W10" i="18"/>
  <c r="Y10" i="18" s="1"/>
  <c r="T10" i="18"/>
  <c r="S10" i="18"/>
  <c r="U10" i="18" s="1"/>
  <c r="P10" i="18"/>
  <c r="O10" i="18"/>
  <c r="L10" i="18"/>
  <c r="K10" i="18"/>
  <c r="M10" i="18" s="1"/>
  <c r="H10" i="18"/>
  <c r="G10" i="18"/>
  <c r="D10" i="18"/>
  <c r="C10" i="18"/>
  <c r="AN9" i="18"/>
  <c r="AM9" i="18"/>
  <c r="AO9" i="18" s="1"/>
  <c r="AJ9" i="18"/>
  <c r="AI9" i="18"/>
  <c r="AK9" i="18" s="1"/>
  <c r="AF9" i="18"/>
  <c r="AE9" i="18"/>
  <c r="X9" i="18"/>
  <c r="W9" i="18"/>
  <c r="Y9" i="18" s="1"/>
  <c r="T9" i="18"/>
  <c r="S9" i="18"/>
  <c r="P9" i="18"/>
  <c r="O9" i="18"/>
  <c r="L9" i="18"/>
  <c r="K9" i="18"/>
  <c r="M9" i="18" s="1"/>
  <c r="H9" i="18"/>
  <c r="G9" i="18"/>
  <c r="I9" i="18" s="1"/>
  <c r="D9" i="18"/>
  <c r="C9" i="18"/>
  <c r="AN8" i="18"/>
  <c r="AM8" i="18"/>
  <c r="AO8" i="18" s="1"/>
  <c r="AJ8" i="18"/>
  <c r="AI8" i="18"/>
  <c r="AF8" i="18"/>
  <c r="AE8" i="18"/>
  <c r="AB8" i="18"/>
  <c r="AA8" i="18"/>
  <c r="AC8" i="18" s="1"/>
  <c r="T8" i="18"/>
  <c r="S8" i="18"/>
  <c r="U8" i="18" s="1"/>
  <c r="P8" i="18"/>
  <c r="O8" i="18"/>
  <c r="L8" i="18"/>
  <c r="K8" i="18"/>
  <c r="M8" i="18" s="1"/>
  <c r="H8" i="18"/>
  <c r="G8" i="18"/>
  <c r="D8" i="18"/>
  <c r="C8" i="18"/>
  <c r="AN7" i="18"/>
  <c r="AM7" i="18"/>
  <c r="AO7" i="18" s="1"/>
  <c r="AJ7" i="18"/>
  <c r="AI7" i="18"/>
  <c r="AF7" i="18"/>
  <c r="AE7" i="18"/>
  <c r="AG7" i="18" s="1"/>
  <c r="AB7" i="18"/>
  <c r="AA7" i="18"/>
  <c r="X7" i="18"/>
  <c r="W7" i="18"/>
  <c r="P7" i="18"/>
  <c r="O7" i="18"/>
  <c r="L7" i="18"/>
  <c r="K7" i="18"/>
  <c r="M7" i="18" s="1"/>
  <c r="H7" i="18"/>
  <c r="G7" i="18"/>
  <c r="I7" i="18" s="1"/>
  <c r="D7" i="18"/>
  <c r="C7" i="18"/>
  <c r="AN6" i="18"/>
  <c r="AM6" i="18"/>
  <c r="AO6" i="18" s="1"/>
  <c r="AJ6" i="18"/>
  <c r="AI6" i="18"/>
  <c r="AF6" i="18"/>
  <c r="AE6" i="18"/>
  <c r="AB6" i="18"/>
  <c r="AA6" i="18"/>
  <c r="X6" i="18"/>
  <c r="W6" i="18"/>
  <c r="Y6" i="18" s="1"/>
  <c r="T6" i="18"/>
  <c r="S6" i="18"/>
  <c r="L6" i="18"/>
  <c r="K6" i="18"/>
  <c r="M6" i="18" s="1"/>
  <c r="H6" i="18"/>
  <c r="G6" i="18"/>
  <c r="I6" i="18" s="1"/>
  <c r="D6" i="18"/>
  <c r="C6" i="18"/>
  <c r="AN5" i="18"/>
  <c r="AM5" i="18"/>
  <c r="AO5" i="18" s="1"/>
  <c r="AJ5" i="18"/>
  <c r="AI5" i="18"/>
  <c r="AK5" i="18" s="1"/>
  <c r="AF5" i="18"/>
  <c r="AG5" i="18" s="1"/>
  <c r="AE5" i="18"/>
  <c r="AB5" i="18"/>
  <c r="AA5" i="18"/>
  <c r="AC5" i="18" s="1"/>
  <c r="X5" i="18"/>
  <c r="W5" i="18"/>
  <c r="T5" i="18"/>
  <c r="S5" i="18"/>
  <c r="P5" i="18"/>
  <c r="O5" i="18"/>
  <c r="H5" i="18"/>
  <c r="G5" i="18"/>
  <c r="I5" i="18" s="1"/>
  <c r="D5" i="18"/>
  <c r="C5" i="18"/>
  <c r="AN4" i="18"/>
  <c r="AM4" i="18"/>
  <c r="AO4" i="18" s="1"/>
  <c r="AJ4" i="18"/>
  <c r="AI4" i="18"/>
  <c r="AF4" i="18"/>
  <c r="AE4" i="18"/>
  <c r="AB4" i="18"/>
  <c r="AA4" i="18"/>
  <c r="AC4" i="18" s="1"/>
  <c r="X4" i="18"/>
  <c r="W4" i="18"/>
  <c r="U4" i="18"/>
  <c r="T4" i="18"/>
  <c r="S4" i="18"/>
  <c r="P4" i="18"/>
  <c r="O4" i="18"/>
  <c r="L4" i="18"/>
  <c r="K4" i="18"/>
  <c r="D4" i="18"/>
  <c r="C4" i="18"/>
  <c r="AN3" i="18"/>
  <c r="AM3" i="18"/>
  <c r="AO3" i="18" s="1"/>
  <c r="AJ3" i="18"/>
  <c r="AI3" i="18"/>
  <c r="AK3" i="18" s="1"/>
  <c r="AF3" i="18"/>
  <c r="AE3" i="18"/>
  <c r="AG3" i="18" s="1"/>
  <c r="AB3" i="18"/>
  <c r="AA3" i="18"/>
  <c r="AC3" i="18" s="1"/>
  <c r="X3" i="18"/>
  <c r="W3" i="18"/>
  <c r="T3" i="18"/>
  <c r="S3" i="18"/>
  <c r="U3" i="18" s="1"/>
  <c r="P3" i="18"/>
  <c r="O3" i="18"/>
  <c r="Q3" i="18" s="1"/>
  <c r="L3" i="18"/>
  <c r="K3" i="18"/>
  <c r="M3" i="18" s="1"/>
  <c r="H3" i="18"/>
  <c r="G3" i="18"/>
  <c r="AL2" i="18"/>
  <c r="AH2" i="18"/>
  <c r="AD2" i="18"/>
  <c r="Z2" i="18"/>
  <c r="V2" i="18"/>
  <c r="R2" i="18"/>
  <c r="N2" i="18"/>
  <c r="J2" i="18"/>
  <c r="F2" i="18"/>
  <c r="B2" i="18"/>
  <c r="AJ12" i="15"/>
  <c r="AI12" i="15"/>
  <c r="AK12" i="15" s="1"/>
  <c r="AF12" i="15"/>
  <c r="AE12" i="15"/>
  <c r="AG12" i="15" s="1"/>
  <c r="AB12" i="15"/>
  <c r="AA12" i="15"/>
  <c r="AC12" i="15" s="1"/>
  <c r="X12" i="15"/>
  <c r="W12" i="15"/>
  <c r="Y12" i="15" s="1"/>
  <c r="T12" i="15"/>
  <c r="S12" i="15"/>
  <c r="U12" i="15" s="1"/>
  <c r="Q12" i="15"/>
  <c r="P12" i="15"/>
  <c r="O12" i="15"/>
  <c r="L12" i="15"/>
  <c r="K12" i="15"/>
  <c r="M12" i="15" s="1"/>
  <c r="H12" i="15"/>
  <c r="G12" i="15"/>
  <c r="I12" i="15" s="1"/>
  <c r="D12" i="15"/>
  <c r="C12" i="15"/>
  <c r="E12" i="15" s="1"/>
  <c r="AN11" i="15"/>
  <c r="AM11" i="15"/>
  <c r="AO11" i="15" s="1"/>
  <c r="AG11" i="15"/>
  <c r="AC11" i="15"/>
  <c r="U11" i="15"/>
  <c r="M11" i="15"/>
  <c r="H11" i="15"/>
  <c r="G11" i="15"/>
  <c r="I11" i="15" s="1"/>
  <c r="AN10" i="15"/>
  <c r="AM10" i="15"/>
  <c r="AO10" i="15" s="1"/>
  <c r="AK10" i="15"/>
  <c r="Y10" i="15"/>
  <c r="L10" i="15"/>
  <c r="K10" i="15"/>
  <c r="I10" i="15"/>
  <c r="AN9" i="15"/>
  <c r="AM9" i="15"/>
  <c r="AO9" i="15" s="1"/>
  <c r="U9" i="15"/>
  <c r="P9" i="15"/>
  <c r="O9" i="15"/>
  <c r="M9" i="15"/>
  <c r="I9" i="15"/>
  <c r="AN8" i="15"/>
  <c r="AM8" i="15"/>
  <c r="AO8" i="15" s="1"/>
  <c r="AK8" i="15"/>
  <c r="AG8" i="15"/>
  <c r="AC8" i="15"/>
  <c r="T8" i="15"/>
  <c r="S8" i="15"/>
  <c r="U8" i="15" s="1"/>
  <c r="Q8" i="15"/>
  <c r="E8" i="15"/>
  <c r="AN7" i="15"/>
  <c r="AM7" i="15"/>
  <c r="AO7" i="15" s="1"/>
  <c r="AK7" i="15"/>
  <c r="AG7" i="15"/>
  <c r="AC7" i="15"/>
  <c r="X7" i="15"/>
  <c r="W7" i="15"/>
  <c r="Q7" i="15"/>
  <c r="M7" i="15"/>
  <c r="I7" i="15"/>
  <c r="AN6" i="15"/>
  <c r="AM6" i="15"/>
  <c r="AO6" i="15" s="1"/>
  <c r="AK6" i="15"/>
  <c r="AG6" i="15"/>
  <c r="AB6" i="15"/>
  <c r="AA6" i="15"/>
  <c r="AC6" i="15" s="1"/>
  <c r="Y6" i="15"/>
  <c r="U6" i="15"/>
  <c r="I6" i="15"/>
  <c r="AN5" i="15"/>
  <c r="AM5" i="15"/>
  <c r="AO5" i="15" s="1"/>
  <c r="AK5" i="15"/>
  <c r="AF5" i="15"/>
  <c r="AE5" i="15"/>
  <c r="AG5" i="15" s="1"/>
  <c r="AC5" i="15"/>
  <c r="Y5" i="15"/>
  <c r="U5" i="15"/>
  <c r="Q5" i="15"/>
  <c r="I5" i="15"/>
  <c r="E5" i="15"/>
  <c r="AN4" i="15"/>
  <c r="AM4" i="15"/>
  <c r="AO4" i="15" s="1"/>
  <c r="AJ4" i="15"/>
  <c r="AI4" i="15"/>
  <c r="AG4" i="15"/>
  <c r="Y4" i="15"/>
  <c r="U4" i="15"/>
  <c r="Q4" i="15"/>
  <c r="M4" i="15"/>
  <c r="E4" i="15"/>
  <c r="AN3" i="15"/>
  <c r="AM3" i="15"/>
  <c r="AO3" i="15" s="1"/>
  <c r="AK3" i="15"/>
  <c r="AG3" i="15"/>
  <c r="AC3" i="15"/>
  <c r="Y3" i="15"/>
  <c r="U3" i="15"/>
  <c r="Q3" i="15"/>
  <c r="I3" i="15"/>
  <c r="AU12" i="18" l="1"/>
  <c r="BA12" i="18" s="1"/>
  <c r="Q5" i="18"/>
  <c r="AG9" i="18"/>
  <c r="AK4" i="15"/>
  <c r="M4" i="18"/>
  <c r="AG4" i="18"/>
  <c r="U5" i="18"/>
  <c r="AG6" i="18"/>
  <c r="AG11" i="18"/>
  <c r="AG8" i="18"/>
  <c r="AK4" i="18"/>
  <c r="AU9" i="18"/>
  <c r="Y7" i="15"/>
  <c r="AC7" i="18"/>
  <c r="AK8" i="18"/>
  <c r="U9" i="18"/>
  <c r="I10" i="18"/>
  <c r="AK10" i="18"/>
  <c r="U11" i="18"/>
  <c r="AK6" i="18"/>
  <c r="AU10" i="18"/>
  <c r="AU11" i="18"/>
  <c r="Y7" i="18"/>
  <c r="AC6" i="18"/>
  <c r="AV3" i="18"/>
  <c r="Q4" i="18"/>
  <c r="AK7" i="18"/>
  <c r="I8" i="18"/>
  <c r="AU8" i="18"/>
  <c r="AV5" i="18"/>
  <c r="AU7" i="18"/>
  <c r="U6" i="18"/>
  <c r="AV6" i="18"/>
  <c r="AV7" i="18"/>
  <c r="AV9" i="18"/>
  <c r="AU4" i="18"/>
  <c r="AV8" i="18"/>
  <c r="AU5" i="18"/>
  <c r="BA5" i="18" s="1"/>
  <c r="AV4" i="18"/>
  <c r="AV10" i="18"/>
  <c r="AU3" i="18"/>
  <c r="AV11" i="18"/>
  <c r="BA11" i="18" s="1"/>
  <c r="AR12" i="18"/>
  <c r="AS12" i="18"/>
  <c r="E7" i="18"/>
  <c r="E8" i="18"/>
  <c r="E9" i="18"/>
  <c r="E10" i="18"/>
  <c r="E11" i="18"/>
  <c r="E12" i="18"/>
  <c r="AT12" i="18"/>
  <c r="I3" i="18"/>
  <c r="AR3" i="18" s="1"/>
  <c r="Y3" i="18"/>
  <c r="E4" i="18"/>
  <c r="AR4" i="18" s="1"/>
  <c r="Y4" i="18"/>
  <c r="E5" i="18"/>
  <c r="AT5" i="18" s="1"/>
  <c r="Y5" i="18"/>
  <c r="E6" i="18"/>
  <c r="AR6" i="18" s="1"/>
  <c r="AU6" i="18"/>
  <c r="Q7" i="18"/>
  <c r="Q8" i="18"/>
  <c r="AT8" i="18" s="1"/>
  <c r="Q9" i="18"/>
  <c r="AT9" i="18" s="1"/>
  <c r="Q10" i="18"/>
  <c r="Q11" i="18"/>
  <c r="AT11" i="18" s="1"/>
  <c r="Q12" i="18"/>
  <c r="AS6" i="18"/>
  <c r="Q10" i="15"/>
  <c r="Y9" i="15"/>
  <c r="U10" i="15"/>
  <c r="Q11" i="15"/>
  <c r="M3" i="15"/>
  <c r="E6" i="15"/>
  <c r="AG9" i="15"/>
  <c r="AC10" i="15"/>
  <c r="Y11" i="15"/>
  <c r="E7" i="15"/>
  <c r="AK9" i="15"/>
  <c r="M6" i="15"/>
  <c r="I8" i="15"/>
  <c r="E9" i="15"/>
  <c r="M8" i="15"/>
  <c r="AC4" i="15"/>
  <c r="AV4" i="15"/>
  <c r="E10" i="15"/>
  <c r="E11" i="15"/>
  <c r="AV8" i="15"/>
  <c r="M10" i="15"/>
  <c r="Q9" i="15"/>
  <c r="AV11" i="15"/>
  <c r="AV3" i="15"/>
  <c r="AV5" i="15"/>
  <c r="AV9" i="15"/>
  <c r="AV10" i="15"/>
  <c r="AS6" i="15"/>
  <c r="AV7" i="15"/>
  <c r="AV6" i="15"/>
  <c r="BA9" i="18" l="1"/>
  <c r="BA3" i="18"/>
  <c r="AT3" i="18"/>
  <c r="AT10" i="18"/>
  <c r="BA10" i="18"/>
  <c r="AR11" i="18"/>
  <c r="AR9" i="18"/>
  <c r="BA8" i="18"/>
  <c r="BA6" i="18"/>
  <c r="BA4" i="18"/>
  <c r="AT6" i="18"/>
  <c r="BA7" i="18"/>
  <c r="AT7" i="18"/>
  <c r="AR8" i="18"/>
  <c r="AW6" i="18"/>
  <c r="AS10" i="18"/>
  <c r="AS5" i="18"/>
  <c r="AS11" i="18"/>
  <c r="AT4" i="18"/>
  <c r="AS9" i="18"/>
  <c r="AW12" i="18"/>
  <c r="AQ12" i="18"/>
  <c r="AS3" i="18"/>
  <c r="AQ3" i="18" s="1"/>
  <c r="AS8" i="18"/>
  <c r="AR5" i="18"/>
  <c r="AR10" i="18"/>
  <c r="AS4" i="18"/>
  <c r="AS7" i="18"/>
  <c r="AR7" i="18"/>
  <c r="R66" i="15"/>
  <c r="L66" i="15"/>
  <c r="R65" i="15"/>
  <c r="L65" i="15"/>
  <c r="R64" i="15"/>
  <c r="L64" i="15"/>
  <c r="R63" i="15"/>
  <c r="L63" i="15"/>
  <c r="R62" i="15"/>
  <c r="L62" i="15"/>
  <c r="R60" i="15"/>
  <c r="L60" i="15"/>
  <c r="R59" i="15"/>
  <c r="L59" i="15"/>
  <c r="R58" i="15"/>
  <c r="L58" i="15"/>
  <c r="R57" i="15"/>
  <c r="L57" i="15"/>
  <c r="R56" i="15"/>
  <c r="L56" i="15"/>
  <c r="R54" i="15"/>
  <c r="L54" i="15"/>
  <c r="R53" i="15"/>
  <c r="L53" i="15"/>
  <c r="R52" i="15"/>
  <c r="L52" i="15"/>
  <c r="R51" i="15"/>
  <c r="L51" i="15"/>
  <c r="R50" i="15"/>
  <c r="L50" i="15"/>
  <c r="R48" i="15"/>
  <c r="L48" i="15"/>
  <c r="R47" i="15"/>
  <c r="L47" i="15"/>
  <c r="R46" i="15"/>
  <c r="L46" i="15"/>
  <c r="R45" i="15"/>
  <c r="L45" i="15"/>
  <c r="R44" i="15"/>
  <c r="L44" i="15"/>
  <c r="R42" i="15"/>
  <c r="L42" i="15"/>
  <c r="R41" i="15"/>
  <c r="L41" i="15"/>
  <c r="R40" i="15"/>
  <c r="L40" i="15"/>
  <c r="R39" i="15"/>
  <c r="L39" i="15"/>
  <c r="R38" i="15"/>
  <c r="L38" i="15"/>
  <c r="R36" i="15"/>
  <c r="L36" i="15"/>
  <c r="R35" i="15"/>
  <c r="L35" i="15"/>
  <c r="R34" i="15"/>
  <c r="L34" i="15"/>
  <c r="R33" i="15"/>
  <c r="L33" i="15"/>
  <c r="R32" i="15"/>
  <c r="L32" i="15"/>
  <c r="R30" i="15"/>
  <c r="L30" i="15"/>
  <c r="R29" i="15"/>
  <c r="L29" i="15"/>
  <c r="R28" i="15"/>
  <c r="L28" i="15"/>
  <c r="R27" i="15"/>
  <c r="L27" i="15"/>
  <c r="R26" i="15"/>
  <c r="L26" i="15"/>
  <c r="R24" i="15"/>
  <c r="L24" i="15"/>
  <c r="R23" i="15"/>
  <c r="L23" i="15"/>
  <c r="R22" i="15"/>
  <c r="L22" i="15"/>
  <c r="R21" i="15"/>
  <c r="L21" i="15"/>
  <c r="R20" i="15"/>
  <c r="L20" i="15"/>
  <c r="R18" i="15"/>
  <c r="L18" i="15"/>
  <c r="R17" i="15"/>
  <c r="L17" i="15"/>
  <c r="R16" i="15"/>
  <c r="L16" i="15"/>
  <c r="R15" i="15"/>
  <c r="L15" i="15"/>
  <c r="R14" i="15"/>
  <c r="L14" i="15"/>
  <c r="AL2" i="15"/>
  <c r="AH2" i="15"/>
  <c r="AD2" i="15"/>
  <c r="Z2" i="15"/>
  <c r="V2" i="15"/>
  <c r="R2" i="15"/>
  <c r="N2" i="15"/>
  <c r="J2" i="15"/>
  <c r="F2" i="15"/>
  <c r="B2" i="15"/>
  <c r="AW9" i="18" l="1"/>
  <c r="AW11" i="18"/>
  <c r="AQ4" i="18"/>
  <c r="AQ8" i="18"/>
  <c r="AW4" i="18"/>
  <c r="AW3" i="18"/>
  <c r="AQ10" i="18"/>
  <c r="AW10" i="18"/>
  <c r="AQ11" i="18"/>
  <c r="AQ9" i="18"/>
  <c r="AW8" i="18"/>
  <c r="AQ7" i="18"/>
  <c r="AW7" i="18"/>
  <c r="AQ5" i="18"/>
  <c r="AW5" i="18"/>
  <c r="AR12" i="15"/>
  <c r="AU12" i="15"/>
  <c r="BA12" i="15" s="1"/>
  <c r="AT7" i="15"/>
  <c r="AU7" i="15"/>
  <c r="AU9" i="15"/>
  <c r="AU10" i="15"/>
  <c r="AU11" i="15"/>
  <c r="AU4" i="15"/>
  <c r="AU3" i="15"/>
  <c r="AU8" i="15"/>
  <c r="AU5" i="15"/>
  <c r="AU6" i="15"/>
  <c r="AY7" i="18" l="1"/>
  <c r="AY11" i="18"/>
  <c r="AY12" i="18"/>
  <c r="AY10" i="18"/>
  <c r="AY3" i="18"/>
  <c r="AY4" i="18"/>
  <c r="AY8" i="18"/>
  <c r="AY5" i="18"/>
  <c r="AY6" i="18"/>
  <c r="AY9" i="18"/>
  <c r="AS5" i="15"/>
  <c r="BA4" i="15"/>
  <c r="AT4" i="15"/>
  <c r="AR6" i="15"/>
  <c r="AR3" i="15"/>
  <c r="AT9" i="15"/>
  <c r="AT5" i="15"/>
  <c r="AR4" i="15"/>
  <c r="AT3" i="15"/>
  <c r="AS12" i="15"/>
  <c r="AW12" i="15" s="1"/>
  <c r="AS8" i="15"/>
  <c r="AS3" i="15"/>
  <c r="AS10" i="15"/>
  <c r="AT11" i="15"/>
  <c r="BA9" i="15"/>
  <c r="BA3" i="15"/>
  <c r="BA7" i="15"/>
  <c r="BA10" i="15"/>
  <c r="BA5" i="15"/>
  <c r="BA11" i="15"/>
  <c r="BA6" i="15"/>
  <c r="BA8" i="15"/>
  <c r="AR10" i="15"/>
  <c r="AR11" i="15"/>
  <c r="AT12" i="15"/>
  <c r="AT10" i="15"/>
  <c r="AT8" i="15"/>
  <c r="AT6" i="15"/>
  <c r="AR9" i="15"/>
  <c r="AR8" i="15"/>
  <c r="AR7" i="15"/>
  <c r="AS11" i="15"/>
  <c r="AS9" i="15"/>
  <c r="AS7" i="15"/>
  <c r="AS4" i="15"/>
  <c r="AR5" i="15"/>
  <c r="AQ12" i="15" l="1"/>
  <c r="AQ6" i="15"/>
  <c r="AQ11" i="15"/>
  <c r="AQ8" i="15"/>
  <c r="AQ7" i="15"/>
  <c r="AQ10" i="15"/>
  <c r="AQ9" i="15"/>
  <c r="AW3" i="15"/>
  <c r="AQ4" i="15"/>
  <c r="AQ3" i="15"/>
  <c r="AW10" i="15"/>
  <c r="AW5" i="15"/>
  <c r="AQ5" i="15"/>
  <c r="AW8" i="15"/>
  <c r="AW11" i="15"/>
  <c r="AW4" i="15"/>
  <c r="AW6" i="15"/>
  <c r="AW7" i="15"/>
  <c r="AW9" i="15"/>
  <c r="AY10" i="15" l="1"/>
  <c r="AY9" i="15"/>
  <c r="AY12" i="15"/>
  <c r="AY7" i="15"/>
  <c r="AY4" i="15"/>
  <c r="AY3" i="15"/>
  <c r="AY8" i="15"/>
  <c r="AY5" i="15"/>
  <c r="AY6" i="15"/>
  <c r="AY11" i="15"/>
</calcChain>
</file>

<file path=xl/sharedStrings.xml><?xml version="1.0" encoding="utf-8"?>
<sst xmlns="http://schemas.openxmlformats.org/spreadsheetml/2006/main" count="2500" uniqueCount="252">
  <si>
    <t>:</t>
  </si>
  <si>
    <t>Deme Gyula</t>
  </si>
  <si>
    <t>Plemic Stevan</t>
  </si>
  <si>
    <t>Debreczenyi Zoltán</t>
  </si>
  <si>
    <t>Papp-Takács Sándor</t>
  </si>
  <si>
    <t>Najror Zoltán</t>
  </si>
  <si>
    <t>Gyenes Gábor</t>
  </si>
  <si>
    <t>Fejes Ferenc</t>
  </si>
  <si>
    <t>Maczelka Árpád</t>
  </si>
  <si>
    <t>Széll Gergő</t>
  </si>
  <si>
    <t>Balázs Máté</t>
  </si>
  <si>
    <t>Böcskei Barnabás</t>
  </si>
  <si>
    <t>Füzy Csaba</t>
  </si>
  <si>
    <t>Böcskei Imre</t>
  </si>
  <si>
    <t>Inczédi Gergely</t>
  </si>
  <si>
    <t>Katona Edward</t>
  </si>
  <si>
    <t>Marschal István</t>
  </si>
  <si>
    <t>Bajkó Mihály</t>
  </si>
  <si>
    <t>Krejcik Péter</t>
  </si>
  <si>
    <t>Bodó II. Attila</t>
  </si>
  <si>
    <t>Csutak Zsolt</t>
  </si>
  <si>
    <t>Bors Attila</t>
  </si>
  <si>
    <t>Theodos Sándor</t>
  </si>
  <si>
    <t>Németh László</t>
  </si>
  <si>
    <t>Németh István</t>
  </si>
  <si>
    <t>Németh Antal</t>
  </si>
  <si>
    <t>Sopron</t>
  </si>
  <si>
    <t>Maroslele</t>
  </si>
  <si>
    <t>Csíkszereda</t>
  </si>
  <si>
    <t>10.00</t>
  </si>
  <si>
    <t>11.10</t>
  </si>
  <si>
    <t>12.20</t>
  </si>
  <si>
    <t>13.30</t>
  </si>
  <si>
    <t>14.40</t>
  </si>
  <si>
    <t>15.50</t>
  </si>
  <si>
    <t>Mihály II. Zoltán</t>
  </si>
  <si>
    <t>Matkó Péter</t>
  </si>
  <si>
    <t>Németi Csaba</t>
  </si>
  <si>
    <t>Kovács Nándor</t>
  </si>
  <si>
    <t>Schuster Roland</t>
  </si>
  <si>
    <t>Debrecen</t>
  </si>
  <si>
    <t>1-4</t>
  </si>
  <si>
    <t>5-8</t>
  </si>
  <si>
    <t>9-12</t>
  </si>
  <si>
    <t>13-16</t>
  </si>
  <si>
    <t>jv.:</t>
  </si>
  <si>
    <t>SZOMBAT</t>
  </si>
  <si>
    <t>VASÁRNAP</t>
  </si>
  <si>
    <t>09.00</t>
  </si>
  <si>
    <t>10.10</t>
  </si>
  <si>
    <t>11.20</t>
  </si>
  <si>
    <t>12.30</t>
  </si>
  <si>
    <t>13.40</t>
  </si>
  <si>
    <t>pihen</t>
  </si>
  <si>
    <t>14.50</t>
  </si>
  <si>
    <t>m</t>
  </si>
  <si>
    <t>g</t>
  </si>
  <si>
    <t>d</t>
  </si>
  <si>
    <t>v</t>
  </si>
  <si>
    <t>l</t>
  </si>
  <si>
    <t>k</t>
  </si>
  <si>
    <t>p</t>
  </si>
  <si>
    <t>h</t>
  </si>
  <si>
    <t>gk</t>
  </si>
  <si>
    <t>.</t>
  </si>
  <si>
    <t xml:space="preserve"> </t>
  </si>
  <si>
    <t>NB II. 1. forduló</t>
  </si>
  <si>
    <t>NB II. 2. forduló</t>
  </si>
  <si>
    <t>TABELLA</t>
  </si>
  <si>
    <t>1. ford.</t>
  </si>
  <si>
    <t>2. ford.</t>
  </si>
  <si>
    <t>Össz.</t>
  </si>
  <si>
    <t>Hely</t>
  </si>
  <si>
    <t>Név</t>
  </si>
  <si>
    <t>Mérk.</t>
  </si>
  <si>
    <t>Pont</t>
  </si>
  <si>
    <t>M</t>
  </si>
  <si>
    <t>Gy</t>
  </si>
  <si>
    <t>D</t>
  </si>
  <si>
    <t>V</t>
  </si>
  <si>
    <t>Gól</t>
  </si>
  <si>
    <t>0</t>
  </si>
  <si>
    <t>Major Bence</t>
  </si>
  <si>
    <t>Stick Breakers Csíkszereda</t>
  </si>
  <si>
    <t>Németh Gyula</t>
  </si>
  <si>
    <t>Debreceni SC - ALE</t>
  </si>
  <si>
    <t>Maroslelei SE</t>
  </si>
  <si>
    <t>Soproni MAFC</t>
  </si>
  <si>
    <t>Energofish Marosvásárhely</t>
  </si>
  <si>
    <t>Moldován Károly</t>
  </si>
  <si>
    <t>Varga Ervin</t>
  </si>
  <si>
    <t>Dr. Havas Péter</t>
  </si>
  <si>
    <t>Incze István</t>
  </si>
  <si>
    <t>Valics Lehel</t>
  </si>
  <si>
    <t>Koszta Zoltán</t>
  </si>
  <si>
    <t>Molnár Roland</t>
  </si>
  <si>
    <t>Marosvásárhely</t>
  </si>
  <si>
    <t>kimaradó</t>
  </si>
  <si>
    <t>Sinkovics Tamás</t>
  </si>
  <si>
    <r>
      <t xml:space="preserve">Stick Breakers Csíkszereda </t>
    </r>
    <r>
      <rPr>
        <b/>
        <sz val="12"/>
        <color rgb="FF00B050"/>
        <rFont val="Arial"/>
        <family val="2"/>
        <charset val="238"/>
      </rPr>
      <t>289,6</t>
    </r>
  </si>
  <si>
    <t>Redenczki István</t>
  </si>
  <si>
    <r>
      <t xml:space="preserve">Maroslelei SE </t>
    </r>
    <r>
      <rPr>
        <b/>
        <sz val="12"/>
        <color rgb="FF00B050"/>
        <rFont val="Arial"/>
        <family val="2"/>
        <charset val="238"/>
      </rPr>
      <t>279</t>
    </r>
  </si>
  <si>
    <t>Takács Lajos</t>
  </si>
  <si>
    <t>Trischler Róbert</t>
  </si>
  <si>
    <t>Serák György</t>
  </si>
  <si>
    <t>Gyozsán Zoltán</t>
  </si>
  <si>
    <t>Balla Antal</t>
  </si>
  <si>
    <t>Kelemen Zoltán</t>
  </si>
  <si>
    <t>Bíró Ferenc</t>
  </si>
  <si>
    <r>
      <t xml:space="preserve">DÖKE - Komló II. </t>
    </r>
    <r>
      <rPr>
        <b/>
        <sz val="12"/>
        <color rgb="FF00B050"/>
        <rFont val="Arial"/>
        <family val="2"/>
        <charset val="238"/>
      </rPr>
      <t>276,8</t>
    </r>
  </si>
  <si>
    <r>
      <t xml:space="preserve">ALC KSE Szeged I. </t>
    </r>
    <r>
      <rPr>
        <b/>
        <sz val="12"/>
        <color rgb="FF00B050"/>
        <rFont val="Arial"/>
        <family val="2"/>
        <charset val="238"/>
      </rPr>
      <t>345,7</t>
    </r>
  </si>
  <si>
    <r>
      <t xml:space="preserve">Debreceni SC - ALE </t>
    </r>
    <r>
      <rPr>
        <b/>
        <sz val="12"/>
        <color rgb="FF00B050"/>
        <rFont val="Arial"/>
        <family val="2"/>
        <charset val="238"/>
      </rPr>
      <t>57,6</t>
    </r>
  </si>
  <si>
    <r>
      <t xml:space="preserve">Energofish Marosvásárhely </t>
    </r>
    <r>
      <rPr>
        <b/>
        <sz val="12"/>
        <color rgb="FF00B050"/>
        <rFont val="Arial"/>
        <family val="2"/>
        <charset val="238"/>
      </rPr>
      <t>330,4</t>
    </r>
  </si>
  <si>
    <r>
      <t xml:space="preserve">Soproni MAFC </t>
    </r>
    <r>
      <rPr>
        <b/>
        <sz val="12"/>
        <color rgb="FF00B050"/>
        <rFont val="Arial"/>
        <family val="2"/>
        <charset val="238"/>
      </rPr>
      <t>282,9</t>
    </r>
  </si>
  <si>
    <t>2026.03.07-08</t>
  </si>
  <si>
    <t>2026.09.26-27</t>
  </si>
  <si>
    <t>DÖKE - Komló II.</t>
  </si>
  <si>
    <t>ALC KSE Szeged I.</t>
  </si>
  <si>
    <t>Szabó Márton</t>
  </si>
  <si>
    <t>Huszár Tamás</t>
  </si>
  <si>
    <t>Muntag András</t>
  </si>
  <si>
    <t>Erdőteleki Miklós</t>
  </si>
  <si>
    <t>Kovácsik Péter</t>
  </si>
  <si>
    <t>Potzner Frigyes</t>
  </si>
  <si>
    <r>
      <t xml:space="preserve">Gombfoci 11 Egyesület II. </t>
    </r>
    <r>
      <rPr>
        <b/>
        <sz val="12"/>
        <color rgb="FF00B050"/>
        <rFont val="Arial"/>
        <family val="2"/>
        <charset val="238"/>
      </rPr>
      <t>169,5</t>
    </r>
  </si>
  <si>
    <t>Gombfoci 11 Egyesület II.</t>
  </si>
  <si>
    <t>Gombfoci 11 Egyesület I.</t>
  </si>
  <si>
    <r>
      <t xml:space="preserve">Gombfoci 11 Egyesület I. </t>
    </r>
    <r>
      <rPr>
        <b/>
        <sz val="12"/>
        <color rgb="FF00B050"/>
        <rFont val="Arial"/>
        <family val="2"/>
        <charset val="238"/>
      </rPr>
      <t>202,5</t>
    </r>
  </si>
  <si>
    <t>Szeged I.</t>
  </si>
  <si>
    <t>Komló II.</t>
  </si>
  <si>
    <t>Gombfoci 11 I.</t>
  </si>
  <si>
    <t>Gombfoci 11 II.</t>
  </si>
  <si>
    <t>Szeged I. - Debrecen</t>
  </si>
  <si>
    <t>Marosvásárhely - Gombfoci 11 II.</t>
  </si>
  <si>
    <t>Csíkszereda - Gombfoci 11 I.</t>
  </si>
  <si>
    <t>Sopron - Komló II.</t>
  </si>
  <si>
    <t>Szeged I. - Gombfoci 11 II.</t>
  </si>
  <si>
    <t>Csíkszereda - Komló II.</t>
  </si>
  <si>
    <t>Marosvásárhely - Gombfoci 11 I.</t>
  </si>
  <si>
    <t>Sopron - Maroslele</t>
  </si>
  <si>
    <t>Szeged I. - Gombfoci 11 I.</t>
  </si>
  <si>
    <t>Csíkszereda - Maroslele</t>
  </si>
  <si>
    <t>Komló II. - Marosvásárhely</t>
  </si>
  <si>
    <t>Gombfoci 11 II. - Debrecen</t>
  </si>
  <si>
    <t>Marosvásárhely - Csíkszereda</t>
  </si>
  <si>
    <t>Komló II. - Gombfoci 11 II.</t>
  </si>
  <si>
    <t>Szeged I. - Sopron</t>
  </si>
  <si>
    <t>Maroslele - Debrecen</t>
  </si>
  <si>
    <t>Gombfoci 11 I. - Gombfoci 11 II.</t>
  </si>
  <si>
    <t>Marosvásárhely - Sopron</t>
  </si>
  <si>
    <t>Szeged I. - Maroslele</t>
  </si>
  <si>
    <t>Komló II. - Debrecen</t>
  </si>
  <si>
    <t>Marosvásárhely - Debrecen</t>
  </si>
  <si>
    <t>Csíkszereda - Gombfoci 11 II.</t>
  </si>
  <si>
    <t>Sopron - Gombfoci 11 I.</t>
  </si>
  <si>
    <t>Maroslele - Komló II.</t>
  </si>
  <si>
    <t>Szeged I. - Komló II.</t>
  </si>
  <si>
    <t>Marosvásárhely - Maroslele</t>
  </si>
  <si>
    <t>Csíkszereda - Sopron</t>
  </si>
  <si>
    <t>Gombfoci 11 I. - Debrecen</t>
  </si>
  <si>
    <t>Szeged I. - Csíkszereda</t>
  </si>
  <si>
    <t>Sopron - Debrecen</t>
  </si>
  <si>
    <t>Maroslele - Gombfoci 11 II.</t>
  </si>
  <si>
    <t>Komló II. - Gombfoci 11 I.</t>
  </si>
  <si>
    <t>Sopron - Gombfoci 11 II.</t>
  </si>
  <si>
    <t>Maroslele - Gombfoci 11 I.</t>
  </si>
  <si>
    <t>Szeged I. - Marosvásárhely</t>
  </si>
  <si>
    <t>Csíkszereda - Debrecen</t>
  </si>
  <si>
    <t>5-1</t>
  </si>
  <si>
    <t>4-1</t>
  </si>
  <si>
    <t>2-1</t>
  </si>
  <si>
    <t>1-1</t>
  </si>
  <si>
    <t>1-0</t>
  </si>
  <si>
    <t>0-1</t>
  </si>
  <si>
    <t>13-3</t>
  </si>
  <si>
    <t>3-1</t>
  </si>
  <si>
    <t>2-0</t>
  </si>
  <si>
    <t>1-2</t>
  </si>
  <si>
    <t>2-2</t>
  </si>
  <si>
    <t>6-10</t>
  </si>
  <si>
    <t>0-0</t>
  </si>
  <si>
    <t>3-0</t>
  </si>
  <si>
    <t>4-0</t>
  </si>
  <si>
    <t>12-4</t>
  </si>
  <si>
    <t>0-4</t>
  </si>
  <si>
    <t>9-7</t>
  </si>
  <si>
    <t>1</t>
  </si>
  <si>
    <t>2</t>
  </si>
  <si>
    <t>4</t>
  </si>
  <si>
    <t>3</t>
  </si>
  <si>
    <t>0-2</t>
  </si>
  <si>
    <t>10-6</t>
  </si>
  <si>
    <t>0-3</t>
  </si>
  <si>
    <t>8-8</t>
  </si>
  <si>
    <t>5-0</t>
  </si>
  <si>
    <t>15-1</t>
  </si>
  <si>
    <t>7-9</t>
  </si>
  <si>
    <t>11-5</t>
  </si>
  <si>
    <t>2-6</t>
  </si>
  <si>
    <t>3-2</t>
  </si>
  <si>
    <t>14-2</t>
  </si>
  <si>
    <t>4-2</t>
  </si>
  <si>
    <t>3-6</t>
  </si>
  <si>
    <t>3-4</t>
  </si>
  <si>
    <t>6-1</t>
  </si>
  <si>
    <t>2-3</t>
  </si>
  <si>
    <t>1-3</t>
  </si>
  <si>
    <t>5-3</t>
  </si>
  <si>
    <t>Rauscher Tamás</t>
  </si>
  <si>
    <t>Bubla Zsolt</t>
  </si>
  <si>
    <t>Straszner Norbert</t>
  </si>
  <si>
    <t>Rácz Ferenc</t>
  </si>
  <si>
    <t>Csorba Gábor</t>
  </si>
  <si>
    <t>Balogh Zoltán</t>
  </si>
  <si>
    <t>10:00</t>
  </si>
  <si>
    <t>11:10</t>
  </si>
  <si>
    <t>12:20</t>
  </si>
  <si>
    <t>13:30</t>
  </si>
  <si>
    <t>14:40</t>
  </si>
  <si>
    <t>15:50</t>
  </si>
  <si>
    <t>09:00</t>
  </si>
  <si>
    <t>10:10</t>
  </si>
  <si>
    <t>11:20</t>
  </si>
  <si>
    <t>Rozsnyai Gábor</t>
  </si>
  <si>
    <t>1.</t>
  </si>
  <si>
    <t>2.</t>
  </si>
  <si>
    <t>3.</t>
  </si>
  <si>
    <t>6.</t>
  </si>
  <si>
    <t>7.</t>
  </si>
  <si>
    <t>8.</t>
  </si>
  <si>
    <t>9.</t>
  </si>
  <si>
    <t>4.</t>
  </si>
  <si>
    <t>5.</t>
  </si>
  <si>
    <t>6-0</t>
  </si>
  <si>
    <t>Turós Balázs</t>
  </si>
  <si>
    <t>4-12</t>
  </si>
  <si>
    <r>
      <t xml:space="preserve">2-0 , </t>
    </r>
    <r>
      <rPr>
        <b/>
        <sz val="12"/>
        <color rgb="FFFFC000"/>
        <rFont val="Arial"/>
        <family val="2"/>
        <charset val="238"/>
      </rPr>
      <t>0-2</t>
    </r>
  </si>
  <si>
    <t>6-2</t>
  </si>
  <si>
    <t>16-0</t>
  </si>
  <si>
    <t>jn</t>
  </si>
  <si>
    <r>
      <t xml:space="preserve">5-1 , </t>
    </r>
    <r>
      <rPr>
        <b/>
        <sz val="12"/>
        <color rgb="FFFFC000"/>
        <rFont val="Arial"/>
        <family val="2"/>
        <charset val="238"/>
      </rPr>
      <t>5-1</t>
    </r>
  </si>
  <si>
    <r>
      <t xml:space="preserve">2-1 , </t>
    </r>
    <r>
      <rPr>
        <b/>
        <sz val="12"/>
        <color rgb="FFFFC000"/>
        <rFont val="Arial"/>
        <family val="2"/>
        <charset val="238"/>
      </rPr>
      <t>2-1</t>
    </r>
  </si>
  <si>
    <t>7-0</t>
  </si>
  <si>
    <t>166-90</t>
  </si>
  <si>
    <t>158-98</t>
  </si>
  <si>
    <t>150-106</t>
  </si>
  <si>
    <t>161-95</t>
  </si>
  <si>
    <t>118-138</t>
  </si>
  <si>
    <t>36-222</t>
  </si>
  <si>
    <t>104-152</t>
  </si>
  <si>
    <t>101-155</t>
  </si>
  <si>
    <t>játék nélkül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</si>
</sst>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  <charset val="238"/>
    </font>
    <font>
      <sz val="12"/>
      <color rgb="FF000000"/>
      <name val="Arial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indexed="61"/>
      <name val="Arial CE"/>
      <charset val="238"/>
    </font>
    <font>
      <sz val="12"/>
      <color indexed="62"/>
      <name val="Arial CE"/>
      <charset val="238"/>
    </font>
    <font>
      <i/>
      <sz val="12"/>
      <name val="Arial CE"/>
      <charset val="238"/>
    </font>
    <font>
      <b/>
      <sz val="12"/>
      <name val="Arial CE"/>
      <charset val="238"/>
    </font>
    <font>
      <sz val="9"/>
      <name val="Arial CE"/>
      <charset val="238"/>
    </font>
    <font>
      <i/>
      <sz val="10"/>
      <name val="Arial CE"/>
      <charset val="238"/>
    </font>
    <font>
      <i/>
      <sz val="10"/>
      <color indexed="43"/>
      <name val="Arial CE"/>
      <charset val="238"/>
    </font>
    <font>
      <vertAlign val="superscript"/>
      <sz val="9"/>
      <name val="Arial CE"/>
      <charset val="238"/>
    </font>
    <font>
      <sz val="8"/>
      <color indexed="21"/>
      <name val="Arial CE"/>
      <charset val="238"/>
    </font>
    <font>
      <b/>
      <i/>
      <sz val="12"/>
      <name val="Arial CE"/>
      <charset val="238"/>
    </font>
    <font>
      <sz val="10"/>
      <name val="Arial CE"/>
      <charset val="238"/>
    </font>
    <font>
      <b/>
      <i/>
      <sz val="10"/>
      <name val="Arial CE"/>
      <charset val="238"/>
    </font>
    <font>
      <b/>
      <i/>
      <sz val="10"/>
      <color indexed="43"/>
      <name val="Arial CE"/>
      <charset val="238"/>
    </font>
    <font>
      <sz val="10"/>
      <color indexed="21"/>
      <name val="Arial CE"/>
      <charset val="238"/>
    </font>
    <font>
      <b/>
      <sz val="20"/>
      <color indexed="21"/>
      <name val="Arial CE"/>
      <charset val="238"/>
    </font>
    <font>
      <b/>
      <sz val="10"/>
      <color indexed="13"/>
      <name val="Arial CE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6"/>
      <name val="Arial CE"/>
      <charset val="238"/>
    </font>
    <font>
      <sz val="14"/>
      <name val="Arial CE"/>
      <charset val="238"/>
    </font>
    <font>
      <sz val="11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name val="Arial CE"/>
      <charset val="238"/>
    </font>
    <font>
      <sz val="12"/>
      <name val="Arial"/>
      <family val="2"/>
      <charset val="238"/>
    </font>
    <font>
      <b/>
      <sz val="12"/>
      <color rgb="FFFF0000"/>
      <name val="Arial Black"/>
      <family val="2"/>
      <charset val="238"/>
    </font>
    <font>
      <b/>
      <sz val="12"/>
      <color rgb="FF00B050"/>
      <name val="Arial"/>
      <family val="2"/>
      <charset val="238"/>
    </font>
    <font>
      <sz val="16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2"/>
      <color rgb="FFFFC000"/>
      <name val="Arial"/>
      <family val="2"/>
      <charset val="238"/>
    </font>
    <font>
      <b/>
      <sz val="20"/>
      <color rgb="FFFF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6B9B8"/>
        <bgColor rgb="FFFFCC99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lightDown">
        <bgColor indexed="61"/>
      </patternFill>
    </fill>
    <fill>
      <patternFill patternType="solid">
        <fgColor indexed="2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7" fillId="0" borderId="0"/>
    <xf numFmtId="0" fontId="3" fillId="0" borderId="0"/>
    <xf numFmtId="0" fontId="8" fillId="0" borderId="0"/>
    <xf numFmtId="0" fontId="2" fillId="0" borderId="0"/>
    <xf numFmtId="0" fontId="1" fillId="0" borderId="0"/>
  </cellStyleXfs>
  <cellXfs count="205">
    <xf numFmtId="0" fontId="0" fillId="0" borderId="0" xfId="0"/>
    <xf numFmtId="0" fontId="5" fillId="0" borderId="0" xfId="2" applyFont="1"/>
    <xf numFmtId="49" fontId="7" fillId="0" borderId="0" xfId="2" applyNumberFormat="1" applyAlignment="1">
      <alignment wrapText="1"/>
    </xf>
    <xf numFmtId="49" fontId="7" fillId="0" borderId="0" xfId="2" applyNumberFormat="1"/>
    <xf numFmtId="49" fontId="6" fillId="3" borderId="8" xfId="2" applyNumberFormat="1" applyFont="1" applyFill="1" applyBorder="1" applyAlignment="1">
      <alignment horizontal="center" vertical="center" wrapText="1"/>
    </xf>
    <xf numFmtId="49" fontId="6" fillId="0" borderId="10" xfId="2" applyNumberFormat="1" applyFont="1" applyBorder="1" applyAlignment="1">
      <alignment horizontal="center" vertical="center"/>
    </xf>
    <xf numFmtId="49" fontId="6" fillId="2" borderId="9" xfId="2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0" fontId="5" fillId="0" borderId="25" xfId="2" applyFont="1" applyBorder="1"/>
    <xf numFmtId="49" fontId="10" fillId="0" borderId="25" xfId="2" applyNumberFormat="1" applyFont="1" applyBorder="1" applyAlignment="1">
      <alignment horizontal="center" vertical="center"/>
    </xf>
    <xf numFmtId="49" fontId="10" fillId="0" borderId="26" xfId="2" applyNumberFormat="1" applyFont="1" applyBorder="1" applyAlignment="1">
      <alignment horizontal="center" vertical="center"/>
    </xf>
    <xf numFmtId="0" fontId="10" fillId="5" borderId="2" xfId="2" applyFont="1" applyFill="1" applyBorder="1" applyAlignment="1">
      <alignment horizontal="center" vertical="center"/>
    </xf>
    <xf numFmtId="0" fontId="10" fillId="5" borderId="0" xfId="2" applyFont="1" applyFill="1" applyAlignment="1">
      <alignment horizontal="center" vertical="center"/>
    </xf>
    <xf numFmtId="0" fontId="10" fillId="5" borderId="25" xfId="2" applyFont="1" applyFill="1" applyBorder="1" applyAlignment="1">
      <alignment horizontal="center" vertical="center"/>
    </xf>
    <xf numFmtId="0" fontId="0" fillId="0" borderId="17" xfId="0" applyBorder="1"/>
    <xf numFmtId="0" fontId="5" fillId="0" borderId="18" xfId="2" applyFont="1" applyBorder="1"/>
    <xf numFmtId="0" fontId="0" fillId="0" borderId="19" xfId="0" applyBorder="1"/>
    <xf numFmtId="0" fontId="5" fillId="0" borderId="27" xfId="2" applyFont="1" applyBorder="1"/>
    <xf numFmtId="49" fontId="10" fillId="5" borderId="4" xfId="0" applyNumberFormat="1" applyFont="1" applyFill="1" applyBorder="1" applyAlignment="1">
      <alignment horizontal="center" vertical="center"/>
    </xf>
    <xf numFmtId="0" fontId="0" fillId="0" borderId="28" xfId="0" applyBorder="1"/>
    <xf numFmtId="49" fontId="10" fillId="0" borderId="16" xfId="2" applyNumberFormat="1" applyFont="1" applyBorder="1" applyAlignment="1">
      <alignment horizontal="center" vertical="center"/>
    </xf>
    <xf numFmtId="0" fontId="10" fillId="5" borderId="16" xfId="2" applyFont="1" applyFill="1" applyBorder="1" applyAlignment="1">
      <alignment horizontal="center" vertical="center"/>
    </xf>
    <xf numFmtId="0" fontId="5" fillId="0" borderId="16" xfId="2" applyFont="1" applyBorder="1"/>
    <xf numFmtId="0" fontId="5" fillId="0" borderId="29" xfId="2" applyFont="1" applyBorder="1"/>
    <xf numFmtId="0" fontId="10" fillId="5" borderId="12" xfId="0" applyFont="1" applyFill="1" applyBorder="1" applyAlignment="1">
      <alignment horizontal="center" vertical="center"/>
    </xf>
    <xf numFmtId="0" fontId="10" fillId="5" borderId="13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0" fillId="5" borderId="12" xfId="0" applyNumberFormat="1" applyFont="1" applyFill="1" applyBorder="1" applyAlignment="1">
      <alignment horizontal="center" vertical="center"/>
    </xf>
    <xf numFmtId="0" fontId="8" fillId="0" borderId="0" xfId="4"/>
    <xf numFmtId="0" fontId="14" fillId="0" borderId="0" xfId="4" applyFont="1" applyAlignment="1">
      <alignment horizontal="center" vertical="center"/>
    </xf>
    <xf numFmtId="0" fontId="14" fillId="0" borderId="0" xfId="4" applyFont="1"/>
    <xf numFmtId="0" fontId="8" fillId="0" borderId="37" xfId="4" applyBorder="1"/>
    <xf numFmtId="0" fontId="15" fillId="0" borderId="34" xfId="4" applyFont="1" applyBorder="1" applyAlignment="1">
      <alignment horizontal="center" vertical="center"/>
    </xf>
    <xf numFmtId="0" fontId="16" fillId="0" borderId="38" xfId="4" applyFont="1" applyBorder="1" applyAlignment="1">
      <alignment horizontal="center" vertical="center"/>
    </xf>
    <xf numFmtId="0" fontId="8" fillId="0" borderId="39" xfId="4" applyBorder="1" applyAlignment="1">
      <alignment horizontal="center" vertical="center"/>
    </xf>
    <xf numFmtId="0" fontId="17" fillId="0" borderId="39" xfId="4" applyFont="1" applyBorder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9" fillId="0" borderId="0" xfId="4" applyFont="1" applyAlignment="1">
      <alignment horizontal="center" vertical="center"/>
    </xf>
    <xf numFmtId="0" fontId="8" fillId="6" borderId="33" xfId="4" applyFill="1" applyBorder="1"/>
    <xf numFmtId="0" fontId="8" fillId="6" borderId="41" xfId="4" applyFill="1" applyBorder="1"/>
    <xf numFmtId="0" fontId="20" fillId="0" borderId="33" xfId="4" applyFont="1" applyBorder="1" applyAlignment="1">
      <alignment horizontal="right" vertical="top"/>
    </xf>
    <xf numFmtId="0" fontId="8" fillId="0" borderId="31" xfId="4" applyBorder="1" applyAlignment="1">
      <alignment horizontal="center" vertical="center"/>
    </xf>
    <xf numFmtId="0" fontId="20" fillId="0" borderId="41" xfId="4" applyFont="1" applyBorder="1" applyAlignment="1">
      <alignment horizontal="left" vertical="top"/>
    </xf>
    <xf numFmtId="0" fontId="8" fillId="0" borderId="41" xfId="4" applyBorder="1" applyAlignment="1">
      <alignment horizontal="center" vertical="center"/>
    </xf>
    <xf numFmtId="0" fontId="8" fillId="0" borderId="42" xfId="4" applyBorder="1"/>
    <xf numFmtId="0" fontId="21" fillId="0" borderId="40" xfId="4" applyFont="1" applyBorder="1" applyAlignment="1">
      <alignment horizontal="center" vertical="center"/>
    </xf>
    <xf numFmtId="0" fontId="14" fillId="0" borderId="25" xfId="4" applyFont="1" applyBorder="1" applyAlignment="1">
      <alignment horizontal="center" vertical="center"/>
    </xf>
    <xf numFmtId="0" fontId="22" fillId="0" borderId="25" xfId="4" applyFont="1" applyBorder="1" applyAlignment="1">
      <alignment horizontal="center" vertical="center"/>
    </xf>
    <xf numFmtId="0" fontId="15" fillId="0" borderId="43" xfId="4" applyFont="1" applyBorder="1" applyAlignment="1">
      <alignment horizontal="center" vertical="center"/>
    </xf>
    <xf numFmtId="0" fontId="23" fillId="0" borderId="43" xfId="4" applyFont="1" applyBorder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19" fillId="0" borderId="0" xfId="4" applyFont="1" applyAlignment="1">
      <alignment horizontal="center" vertical="top"/>
    </xf>
    <xf numFmtId="0" fontId="20" fillId="0" borderId="44" xfId="4" applyFont="1" applyBorder="1" applyAlignment="1">
      <alignment horizontal="right" vertical="top"/>
    </xf>
    <xf numFmtId="0" fontId="20" fillId="0" borderId="25" xfId="4" applyFont="1" applyBorder="1" applyAlignment="1">
      <alignment horizontal="left" vertical="top"/>
    </xf>
    <xf numFmtId="0" fontId="8" fillId="6" borderId="44" xfId="4" applyFill="1" applyBorder="1"/>
    <xf numFmtId="0" fontId="8" fillId="6" borderId="31" xfId="4" applyFill="1" applyBorder="1"/>
    <xf numFmtId="0" fontId="20" fillId="0" borderId="31" xfId="4" applyFont="1" applyBorder="1" applyAlignment="1">
      <alignment horizontal="left" vertical="top"/>
    </xf>
    <xf numFmtId="0" fontId="8" fillId="0" borderId="45" xfId="4" applyBorder="1"/>
    <xf numFmtId="0" fontId="15" fillId="0" borderId="46" xfId="4" applyFont="1" applyBorder="1" applyAlignment="1">
      <alignment horizontal="center" vertical="center"/>
    </xf>
    <xf numFmtId="0" fontId="20" fillId="0" borderId="46" xfId="4" applyFont="1" applyBorder="1" applyAlignment="1">
      <alignment horizontal="left" vertical="top"/>
    </xf>
    <xf numFmtId="0" fontId="8" fillId="0" borderId="47" xfId="4" applyBorder="1"/>
    <xf numFmtId="0" fontId="15" fillId="0" borderId="48" xfId="4" applyFont="1" applyBorder="1" applyAlignment="1">
      <alignment horizontal="center" vertical="center"/>
    </xf>
    <xf numFmtId="0" fontId="20" fillId="0" borderId="40" xfId="4" applyFont="1" applyBorder="1" applyAlignment="1">
      <alignment horizontal="right" vertical="top"/>
    </xf>
    <xf numFmtId="0" fontId="8" fillId="0" borderId="25" xfId="4" applyBorder="1" applyAlignment="1">
      <alignment horizontal="center" vertical="center"/>
    </xf>
    <xf numFmtId="0" fontId="8" fillId="6" borderId="40" xfId="4" applyFill="1" applyBorder="1"/>
    <xf numFmtId="0" fontId="8" fillId="6" borderId="25" xfId="4" applyFill="1" applyBorder="1"/>
    <xf numFmtId="0" fontId="20" fillId="0" borderId="49" xfId="4" applyFont="1" applyBorder="1" applyAlignment="1">
      <alignment horizontal="right" vertical="top"/>
    </xf>
    <xf numFmtId="0" fontId="8" fillId="0" borderId="50" xfId="4" applyBorder="1" applyAlignment="1">
      <alignment horizontal="center" vertical="center"/>
    </xf>
    <xf numFmtId="0" fontId="20" fillId="0" borderId="50" xfId="4" applyFont="1" applyBorder="1" applyAlignment="1">
      <alignment horizontal="left" vertical="top"/>
    </xf>
    <xf numFmtId="0" fontId="8" fillId="6" borderId="49" xfId="4" applyFill="1" applyBorder="1"/>
    <xf numFmtId="0" fontId="8" fillId="6" borderId="50" xfId="4" applyFill="1" applyBorder="1"/>
    <xf numFmtId="0" fontId="8" fillId="6" borderId="51" xfId="4" applyFill="1" applyBorder="1"/>
    <xf numFmtId="0" fontId="21" fillId="0" borderId="49" xfId="4" applyFont="1" applyBorder="1" applyAlignment="1">
      <alignment horizontal="center" vertical="center"/>
    </xf>
    <xf numFmtId="0" fontId="14" fillId="0" borderId="50" xfId="4" applyFont="1" applyBorder="1" applyAlignment="1">
      <alignment horizontal="center" vertical="center"/>
    </xf>
    <xf numFmtId="0" fontId="22" fillId="0" borderId="50" xfId="4" applyFont="1" applyBorder="1" applyAlignment="1">
      <alignment horizontal="center" vertical="center"/>
    </xf>
    <xf numFmtId="0" fontId="15" fillId="0" borderId="51" xfId="4" applyFont="1" applyBorder="1" applyAlignment="1">
      <alignment horizontal="center" vertical="center"/>
    </xf>
    <xf numFmtId="0" fontId="8" fillId="0" borderId="52" xfId="4" applyBorder="1"/>
    <xf numFmtId="0" fontId="23" fillId="0" borderId="51" xfId="4" applyFont="1" applyBorder="1" applyAlignment="1">
      <alignment horizontal="center" vertical="center"/>
    </xf>
    <xf numFmtId="0" fontId="25" fillId="0" borderId="0" xfId="4" applyFont="1" applyAlignment="1">
      <alignment horizontal="right" vertical="top"/>
    </xf>
    <xf numFmtId="0" fontId="8" fillId="0" borderId="0" xfId="4" applyAlignment="1">
      <alignment horizontal="center" vertical="center"/>
    </xf>
    <xf numFmtId="0" fontId="20" fillId="0" borderId="0" xfId="4" applyFont="1" applyAlignment="1">
      <alignment horizontal="left" vertical="top"/>
    </xf>
    <xf numFmtId="0" fontId="21" fillId="0" borderId="0" xfId="4" applyFont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26" fillId="0" borderId="0" xfId="4" applyFont="1" applyAlignment="1">
      <alignment horizontal="right" vertical="center"/>
    </xf>
    <xf numFmtId="0" fontId="27" fillId="7" borderId="0" xfId="4" applyFont="1" applyFill="1" applyAlignment="1">
      <alignment horizontal="center" vertical="top"/>
    </xf>
    <xf numFmtId="0" fontId="28" fillId="0" borderId="0" xfId="4" applyFont="1"/>
    <xf numFmtId="0" fontId="8" fillId="0" borderId="0" xfId="4" applyAlignment="1">
      <alignment horizontal="right"/>
    </xf>
    <xf numFmtId="0" fontId="29" fillId="0" borderId="0" xfId="4" applyFont="1" applyAlignment="1">
      <alignment horizontal="center"/>
    </xf>
    <xf numFmtId="0" fontId="29" fillId="0" borderId="0" xfId="4" applyFont="1" applyAlignment="1">
      <alignment horizontal="center" vertical="center"/>
    </xf>
    <xf numFmtId="0" fontId="8" fillId="0" borderId="0" xfId="4" applyAlignment="1">
      <alignment vertical="center"/>
    </xf>
    <xf numFmtId="0" fontId="8" fillId="7" borderId="0" xfId="4" applyFill="1"/>
    <xf numFmtId="0" fontId="28" fillId="0" borderId="0" xfId="4" applyFont="1" applyAlignment="1">
      <alignment horizontal="center"/>
    </xf>
    <xf numFmtId="0" fontId="30" fillId="7" borderId="0" xfId="4" applyFont="1" applyFill="1" applyAlignment="1">
      <alignment horizontal="center" vertical="center"/>
    </xf>
    <xf numFmtId="0" fontId="14" fillId="7" borderId="0" xfId="4" applyFont="1" applyFill="1" applyAlignment="1">
      <alignment vertical="center"/>
    </xf>
    <xf numFmtId="0" fontId="28" fillId="7" borderId="0" xfId="4" applyFont="1" applyFill="1" applyAlignment="1">
      <alignment horizontal="center"/>
    </xf>
    <xf numFmtId="0" fontId="29" fillId="7" borderId="0" xfId="4" applyFont="1" applyFill="1" applyAlignment="1">
      <alignment horizontal="center" vertical="center"/>
    </xf>
    <xf numFmtId="0" fontId="27" fillId="8" borderId="0" xfId="4" applyFont="1" applyFill="1" applyAlignment="1">
      <alignment horizontal="center" vertical="top"/>
    </xf>
    <xf numFmtId="0" fontId="8" fillId="8" borderId="0" xfId="4" applyFill="1"/>
    <xf numFmtId="0" fontId="30" fillId="8" borderId="0" xfId="4" applyFont="1" applyFill="1" applyAlignment="1">
      <alignment horizontal="center" vertical="center"/>
    </xf>
    <xf numFmtId="0" fontId="14" fillId="8" borderId="0" xfId="4" applyFont="1" applyFill="1" applyAlignment="1">
      <alignment vertical="center"/>
    </xf>
    <xf numFmtId="0" fontId="28" fillId="8" borderId="0" xfId="4" applyFont="1" applyFill="1" applyAlignment="1">
      <alignment horizontal="center"/>
    </xf>
    <xf numFmtId="0" fontId="29" fillId="8" borderId="0" xfId="4" applyFont="1" applyFill="1" applyAlignment="1">
      <alignment horizontal="center" vertical="center"/>
    </xf>
    <xf numFmtId="0" fontId="12" fillId="0" borderId="32" xfId="4" applyFont="1" applyBorder="1" applyAlignment="1">
      <alignment horizontal="center" vertical="center"/>
    </xf>
    <xf numFmtId="0" fontId="31" fillId="5" borderId="33" xfId="4" applyFont="1" applyFill="1" applyBorder="1" applyAlignment="1">
      <alignment horizontal="center" vertical="center"/>
    </xf>
    <xf numFmtId="14" fontId="12" fillId="0" borderId="0" xfId="4" applyNumberFormat="1" applyFont="1" applyAlignment="1">
      <alignment horizontal="centerContinuous" vertical="center"/>
    </xf>
    <xf numFmtId="0" fontId="13" fillId="0" borderId="0" xfId="4" applyFont="1" applyAlignment="1">
      <alignment horizontal="centerContinuous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32" fillId="0" borderId="0" xfId="0" applyFont="1"/>
    <xf numFmtId="0" fontId="6" fillId="0" borderId="0" xfId="0" applyFont="1" applyAlignment="1">
      <alignment horizontal="center" vertical="center"/>
    </xf>
    <xf numFmtId="22" fontId="6" fillId="5" borderId="1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34" fillId="5" borderId="40" xfId="4" applyFont="1" applyFill="1" applyBorder="1" applyAlignment="1">
      <alignment horizontal="center" vertical="center"/>
    </xf>
    <xf numFmtId="0" fontId="34" fillId="5" borderId="44" xfId="4" applyFont="1" applyFill="1" applyBorder="1" applyAlignment="1">
      <alignment horizontal="center" vertical="center"/>
    </xf>
    <xf numFmtId="0" fontId="34" fillId="5" borderId="45" xfId="4" applyFont="1" applyFill="1" applyBorder="1" applyAlignment="1">
      <alignment horizontal="center" vertical="center"/>
    </xf>
    <xf numFmtId="0" fontId="34" fillId="5" borderId="49" xfId="4" applyFont="1" applyFill="1" applyBorder="1" applyAlignment="1">
      <alignment horizontal="center" vertical="center"/>
    </xf>
    <xf numFmtId="0" fontId="34" fillId="5" borderId="34" xfId="4" applyFont="1" applyFill="1" applyBorder="1" applyAlignment="1">
      <alignment horizontal="centerContinuous" vertical="center" wrapText="1"/>
    </xf>
    <xf numFmtId="0" fontId="34" fillId="5" borderId="35" xfId="4" applyFont="1" applyFill="1" applyBorder="1" applyAlignment="1">
      <alignment horizontal="centerContinuous" wrapText="1"/>
    </xf>
    <xf numFmtId="0" fontId="34" fillId="5" borderId="35" xfId="4" applyFont="1" applyFill="1" applyBorder="1" applyAlignment="1">
      <alignment horizontal="centerContinuous" vertical="center" wrapText="1"/>
    </xf>
    <xf numFmtId="0" fontId="34" fillId="5" borderId="36" xfId="4" applyFont="1" applyFill="1" applyBorder="1" applyAlignment="1">
      <alignment horizontal="centerContinuous" vertical="center" wrapText="1"/>
    </xf>
    <xf numFmtId="49" fontId="22" fillId="0" borderId="50" xfId="4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49" fontId="9" fillId="2" borderId="5" xfId="2" applyNumberFormat="1" applyFont="1" applyFill="1" applyBorder="1" applyAlignment="1">
      <alignment horizontal="center" vertical="center"/>
    </xf>
    <xf numFmtId="49" fontId="9" fillId="0" borderId="11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164" fontId="9" fillId="0" borderId="2" xfId="2" applyNumberFormat="1" applyFont="1" applyBorder="1" applyAlignment="1">
      <alignment horizontal="center" vertical="center"/>
    </xf>
    <xf numFmtId="49" fontId="35" fillId="3" borderId="12" xfId="2" applyNumberFormat="1" applyFont="1" applyFill="1" applyBorder="1" applyAlignment="1">
      <alignment horizontal="center" vertical="center" wrapText="1"/>
    </xf>
    <xf numFmtId="49" fontId="9" fillId="0" borderId="13" xfId="2" applyNumberFormat="1" applyFont="1" applyBorder="1" applyAlignment="1">
      <alignment horizontal="center" vertical="center"/>
    </xf>
    <xf numFmtId="49" fontId="35" fillId="3" borderId="6" xfId="2" applyNumberFormat="1" applyFont="1" applyFill="1" applyBorder="1" applyAlignment="1">
      <alignment horizontal="center" vertical="center" wrapText="1"/>
    </xf>
    <xf numFmtId="49" fontId="9" fillId="2" borderId="3" xfId="2" applyNumberFormat="1" applyFont="1" applyFill="1" applyBorder="1" applyAlignment="1">
      <alignment horizontal="center" vertical="center"/>
    </xf>
    <xf numFmtId="49" fontId="9" fillId="2" borderId="7" xfId="2" applyNumberFormat="1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49" fontId="9" fillId="3" borderId="9" xfId="2" applyNumberFormat="1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 wrapText="1"/>
    </xf>
    <xf numFmtId="0" fontId="9" fillId="3" borderId="14" xfId="2" applyFont="1" applyFill="1" applyBorder="1" applyAlignment="1">
      <alignment horizontal="center" vertical="center" wrapText="1"/>
    </xf>
    <xf numFmtId="49" fontId="9" fillId="0" borderId="0" xfId="2" applyNumberFormat="1" applyFont="1" applyAlignment="1">
      <alignment wrapText="1"/>
    </xf>
    <xf numFmtId="49" fontId="9" fillId="0" borderId="0" xfId="2" applyNumberFormat="1" applyFont="1"/>
    <xf numFmtId="49" fontId="9" fillId="0" borderId="3" xfId="2" applyNumberFormat="1" applyFont="1" applyBorder="1" applyAlignment="1">
      <alignment horizontal="center" vertical="center"/>
    </xf>
    <xf numFmtId="49" fontId="9" fillId="0" borderId="7" xfId="2" applyNumberFormat="1" applyFont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49" fontId="9" fillId="0" borderId="15" xfId="2" applyNumberFormat="1" applyFont="1" applyBorder="1" applyAlignment="1">
      <alignment horizontal="center" vertical="center"/>
    </xf>
    <xf numFmtId="49" fontId="9" fillId="0" borderId="21" xfId="2" applyNumberFormat="1" applyFont="1" applyBorder="1" applyAlignment="1">
      <alignment horizontal="center" vertical="center"/>
    </xf>
    <xf numFmtId="49" fontId="38" fillId="0" borderId="0" xfId="2" applyNumberFormat="1" applyFont="1" applyAlignment="1">
      <alignment horizontal="center" vertical="center"/>
    </xf>
    <xf numFmtId="0" fontId="39" fillId="3" borderId="1" xfId="2" applyFont="1" applyFill="1" applyBorder="1" applyAlignment="1">
      <alignment horizontal="center" vertical="center"/>
    </xf>
    <xf numFmtId="49" fontId="9" fillId="9" borderId="2" xfId="2" applyNumberFormat="1" applyFont="1" applyFill="1" applyBorder="1" applyAlignment="1">
      <alignment horizontal="center" vertical="center"/>
    </xf>
    <xf numFmtId="49" fontId="9" fillId="9" borderId="5" xfId="2" applyNumberFormat="1" applyFont="1" applyFill="1" applyBorder="1" applyAlignment="1">
      <alignment horizontal="center" vertical="center"/>
    </xf>
    <xf numFmtId="49" fontId="9" fillId="9" borderId="15" xfId="2" applyNumberFormat="1" applyFont="1" applyFill="1" applyBorder="1" applyAlignment="1">
      <alignment horizontal="center" vertical="center"/>
    </xf>
    <xf numFmtId="164" fontId="9" fillId="9" borderId="2" xfId="2" applyNumberFormat="1" applyFont="1" applyFill="1" applyBorder="1" applyAlignment="1">
      <alignment horizontal="center" vertical="center"/>
    </xf>
    <xf numFmtId="0" fontId="9" fillId="9" borderId="2" xfId="2" applyFont="1" applyFill="1" applyBorder="1" applyAlignment="1">
      <alignment horizontal="center" vertical="center"/>
    </xf>
    <xf numFmtId="49" fontId="9" fillId="9" borderId="3" xfId="2" applyNumberFormat="1" applyFont="1" applyFill="1" applyBorder="1" applyAlignment="1">
      <alignment horizontal="center" vertical="center"/>
    </xf>
    <xf numFmtId="0" fontId="41" fillId="10" borderId="2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4" fillId="5" borderId="4" xfId="4" applyFont="1" applyFill="1" applyBorder="1" applyAlignment="1">
      <alignment horizontal="center" vertical="center"/>
    </xf>
    <xf numFmtId="0" fontId="34" fillId="5" borderId="2" xfId="4" applyFont="1" applyFill="1" applyBorder="1" applyAlignment="1">
      <alignment horizontal="center" vertical="center"/>
    </xf>
    <xf numFmtId="0" fontId="34" fillId="5" borderId="6" xfId="4" applyFont="1" applyFill="1" applyBorder="1" applyAlignment="1">
      <alignment horizontal="center" vertical="center"/>
    </xf>
    <xf numFmtId="0" fontId="34" fillId="5" borderId="3" xfId="4" applyFont="1" applyFill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2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0" fillId="0" borderId="29" xfId="2" applyFont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</cellXfs>
  <cellStyles count="7">
    <cellStyle name="Excel Built-in Normal" xfId="2" xr:uid="{00000000-0005-0000-0000-000000000000}"/>
    <cellStyle name="Normál" xfId="0" builtinId="0"/>
    <cellStyle name="Normál 2" xfId="1" xr:uid="{00000000-0005-0000-0000-000002000000}"/>
    <cellStyle name="Normál 3" xfId="3" xr:uid="{00000000-0005-0000-0000-000003000000}"/>
    <cellStyle name="Normál 4" xfId="4" xr:uid="{00000000-0005-0000-0000-000004000000}"/>
    <cellStyle name="Normál 5" xfId="5" xr:uid="{00000000-0005-0000-0000-000005000000}"/>
    <cellStyle name="Normál 6" xfId="6" xr:uid="{3EF5F73D-814C-4CCD-AB03-FBA710AF5C0B}"/>
  </cellStyles>
  <dxfs count="6">
    <dxf>
      <fill>
        <patternFill patternType="lightHorizontal">
          <bgColor indexed="65"/>
        </patternFill>
      </fill>
    </dxf>
    <dxf>
      <fill>
        <patternFill patternType="lightGrid">
          <bgColor indexed="65"/>
        </patternFill>
      </fill>
    </dxf>
    <dxf>
      <font>
        <condense val="0"/>
        <extend val="0"/>
        <color auto="1"/>
      </font>
      <fill>
        <patternFill patternType="darkVertical">
          <bgColor indexed="65"/>
        </patternFill>
      </fill>
    </dxf>
    <dxf>
      <fill>
        <patternFill patternType="lightHorizontal">
          <bgColor indexed="65"/>
        </patternFill>
      </fill>
    </dxf>
    <dxf>
      <fill>
        <patternFill patternType="lightGrid">
          <bgColor indexed="65"/>
        </patternFill>
      </fill>
    </dxf>
    <dxf>
      <font>
        <condense val="0"/>
        <extend val="0"/>
        <color auto="1"/>
      </font>
      <fill>
        <patternFill patternType="darkVertical">
          <bgColor indexed="65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27</xdr:row>
      <xdr:rowOff>0</xdr:rowOff>
    </xdr:from>
    <xdr:to>
      <xdr:col>20</xdr:col>
      <xdr:colOff>314325</xdr:colOff>
      <xdr:row>30</xdr:row>
      <xdr:rowOff>142875</xdr:rowOff>
    </xdr:to>
    <xdr:pic>
      <xdr:nvPicPr>
        <xdr:cNvPr id="4" name="Picture 1" descr="malsz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72800" y="6419850"/>
          <a:ext cx="9239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0</xdr:rowOff>
    </xdr:from>
    <xdr:to>
      <xdr:col>15</xdr:col>
      <xdr:colOff>209550</xdr:colOff>
      <xdr:row>27</xdr:row>
      <xdr:rowOff>0</xdr:rowOff>
    </xdr:to>
    <xdr:pic>
      <xdr:nvPicPr>
        <xdr:cNvPr id="7" name="Picture 1" descr="malsz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3750" y="6848475"/>
          <a:ext cx="9239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26</xdr:row>
      <xdr:rowOff>133350</xdr:rowOff>
    </xdr:from>
    <xdr:to>
      <xdr:col>0</xdr:col>
      <xdr:colOff>1114425</xdr:colOff>
      <xdr:row>30</xdr:row>
      <xdr:rowOff>38100</xdr:rowOff>
    </xdr:to>
    <xdr:pic>
      <xdr:nvPicPr>
        <xdr:cNvPr id="2" name="Picture 3" descr="Gombf-Logo-REAKTIV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7048500"/>
          <a:ext cx="8191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923925</xdr:colOff>
      <xdr:row>17</xdr:row>
      <xdr:rowOff>85725</xdr:rowOff>
    </xdr:to>
    <xdr:pic>
      <xdr:nvPicPr>
        <xdr:cNvPr id="4" name="Picture 1" descr="malsz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095750"/>
          <a:ext cx="9239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26</xdr:row>
      <xdr:rowOff>133350</xdr:rowOff>
    </xdr:from>
    <xdr:to>
      <xdr:col>0</xdr:col>
      <xdr:colOff>1114425</xdr:colOff>
      <xdr:row>30</xdr:row>
      <xdr:rowOff>38100</xdr:rowOff>
    </xdr:to>
    <xdr:pic>
      <xdr:nvPicPr>
        <xdr:cNvPr id="2" name="Picture 3" descr="Gombf-Logo-REAKTIV">
          <a:extLst>
            <a:ext uri="{FF2B5EF4-FFF2-40B4-BE49-F238E27FC236}">
              <a16:creationId xmlns:a16="http://schemas.microsoft.com/office/drawing/2014/main" id="{E528DA60-8BAF-4ECC-A338-084AC18F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7048500"/>
          <a:ext cx="8191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923925</xdr:colOff>
      <xdr:row>17</xdr:row>
      <xdr:rowOff>85725</xdr:rowOff>
    </xdr:to>
    <xdr:pic>
      <xdr:nvPicPr>
        <xdr:cNvPr id="3" name="Picture 1" descr="malsz">
          <a:extLst>
            <a:ext uri="{FF2B5EF4-FFF2-40B4-BE49-F238E27FC236}">
              <a16:creationId xmlns:a16="http://schemas.microsoft.com/office/drawing/2014/main" id="{85369376-0B97-4A45-8826-F17F0417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095750"/>
          <a:ext cx="9239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25</xdr:row>
      <xdr:rowOff>0</xdr:rowOff>
    </xdr:from>
    <xdr:to>
      <xdr:col>19</xdr:col>
      <xdr:colOff>314325</xdr:colOff>
      <xdr:row>28</xdr:row>
      <xdr:rowOff>0</xdr:rowOff>
    </xdr:to>
    <xdr:pic>
      <xdr:nvPicPr>
        <xdr:cNvPr id="2" name="Picture 1" descr="malsz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72800" y="7143750"/>
          <a:ext cx="9239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62"/>
  <sheetViews>
    <sheetView zoomScaleNormal="100" workbookViewId="0">
      <selection activeCell="V1" sqref="V1"/>
    </sheetView>
  </sheetViews>
  <sheetFormatPr defaultColWidth="9.140625" defaultRowHeight="15" x14ac:dyDescent="0.25"/>
  <cols>
    <col min="2" max="4" width="9.140625" style="1"/>
    <col min="5" max="5" width="4.5703125" style="1" customWidth="1"/>
    <col min="6" max="14" width="9.140625" style="1"/>
    <col min="15" max="15" width="4.5703125" style="1" customWidth="1"/>
    <col min="16" max="250" width="9.140625" style="1"/>
    <col min="251" max="252" width="10" style="1" customWidth="1"/>
    <col min="253" max="253" width="20" style="1" customWidth="1"/>
    <col min="254" max="254" width="5" style="1" customWidth="1"/>
    <col min="255" max="257" width="20" style="1" customWidth="1"/>
    <col min="258" max="506" width="9.140625" style="1"/>
    <col min="507" max="508" width="10" style="1" customWidth="1"/>
    <col min="509" max="509" width="20" style="1" customWidth="1"/>
    <col min="510" max="510" width="5" style="1" customWidth="1"/>
    <col min="511" max="513" width="20" style="1" customWidth="1"/>
    <col min="514" max="762" width="9.140625" style="1"/>
    <col min="763" max="764" width="10" style="1" customWidth="1"/>
    <col min="765" max="765" width="20" style="1" customWidth="1"/>
    <col min="766" max="766" width="5" style="1" customWidth="1"/>
    <col min="767" max="769" width="20" style="1" customWidth="1"/>
    <col min="770" max="1018" width="9.140625" style="1"/>
  </cols>
  <sheetData>
    <row r="1" spans="1:1018" ht="22.5" customHeight="1" thickBot="1" x14ac:dyDescent="0.3">
      <c r="A1" s="198" t="s">
        <v>46</v>
      </c>
      <c r="B1" s="199"/>
      <c r="C1" s="199"/>
      <c r="D1" s="199"/>
      <c r="E1" s="199"/>
      <c r="F1" s="199"/>
      <c r="G1" s="199"/>
      <c r="H1" s="199"/>
      <c r="I1" s="199"/>
      <c r="J1" s="200"/>
      <c r="K1" s="198" t="s">
        <v>47</v>
      </c>
      <c r="L1" s="199"/>
      <c r="M1" s="199"/>
      <c r="N1" s="199"/>
      <c r="O1" s="199"/>
      <c r="P1" s="199"/>
      <c r="Q1" s="199"/>
      <c r="R1" s="199"/>
      <c r="S1" s="199"/>
      <c r="T1" s="200"/>
      <c r="ALX1"/>
      <c r="ALY1"/>
      <c r="ALZ1"/>
      <c r="AMA1"/>
      <c r="AMB1"/>
      <c r="AMC1"/>
      <c r="AMD1"/>
    </row>
    <row r="2" spans="1:1018" ht="22.5" customHeight="1" x14ac:dyDescent="0.25">
      <c r="A2" s="27" t="s">
        <v>29</v>
      </c>
      <c r="B2" s="10" t="s">
        <v>41</v>
      </c>
      <c r="C2" s="194" t="s">
        <v>128</v>
      </c>
      <c r="D2" s="194"/>
      <c r="E2" s="15" t="s">
        <v>0</v>
      </c>
      <c r="F2" s="194" t="s">
        <v>40</v>
      </c>
      <c r="G2" s="194"/>
      <c r="H2" s="28" t="s">
        <v>45</v>
      </c>
      <c r="I2" s="194" t="s">
        <v>27</v>
      </c>
      <c r="J2" s="197"/>
      <c r="K2" s="27" t="s">
        <v>48</v>
      </c>
      <c r="L2" s="10" t="s">
        <v>41</v>
      </c>
      <c r="M2" s="194" t="s">
        <v>128</v>
      </c>
      <c r="N2" s="194"/>
      <c r="O2" s="15" t="s">
        <v>0</v>
      </c>
      <c r="P2" s="194" t="s">
        <v>129</v>
      </c>
      <c r="Q2" s="194"/>
      <c r="R2" s="28" t="s">
        <v>45</v>
      </c>
      <c r="S2" s="194" t="s">
        <v>131</v>
      </c>
      <c r="T2" s="197"/>
      <c r="ALX2"/>
      <c r="ALY2"/>
      <c r="ALZ2"/>
      <c r="AMA2"/>
      <c r="AMB2"/>
      <c r="AMC2"/>
      <c r="AMD2"/>
    </row>
    <row r="3" spans="1:1018" ht="22.5" customHeight="1" x14ac:dyDescent="0.25">
      <c r="A3" s="17"/>
      <c r="B3" s="10" t="s">
        <v>42</v>
      </c>
      <c r="C3" s="194" t="s">
        <v>96</v>
      </c>
      <c r="D3" s="194"/>
      <c r="E3" s="15" t="s">
        <v>0</v>
      </c>
      <c r="F3" s="194" t="s">
        <v>131</v>
      </c>
      <c r="G3" s="194"/>
      <c r="J3" s="18"/>
      <c r="K3" s="17"/>
      <c r="L3" s="10" t="s">
        <v>42</v>
      </c>
      <c r="M3" s="194" t="s">
        <v>96</v>
      </c>
      <c r="N3" s="194"/>
      <c r="O3" s="15" t="s">
        <v>0</v>
      </c>
      <c r="P3" s="194" t="s">
        <v>27</v>
      </c>
      <c r="Q3" s="194"/>
      <c r="T3" s="18"/>
      <c r="ALX3"/>
      <c r="ALY3"/>
      <c r="ALZ3"/>
      <c r="AMA3"/>
      <c r="AMB3"/>
      <c r="AMC3"/>
      <c r="AMD3"/>
    </row>
    <row r="4" spans="1:1018" ht="22.5" customHeight="1" x14ac:dyDescent="0.25">
      <c r="A4" s="17"/>
      <c r="B4" s="10" t="s">
        <v>43</v>
      </c>
      <c r="C4" s="194" t="s">
        <v>28</v>
      </c>
      <c r="D4" s="194"/>
      <c r="E4" s="15" t="s">
        <v>0</v>
      </c>
      <c r="F4" s="194" t="s">
        <v>130</v>
      </c>
      <c r="G4" s="194"/>
      <c r="H4" s="14" t="s">
        <v>53</v>
      </c>
      <c r="I4" s="194"/>
      <c r="J4" s="197"/>
      <c r="K4" s="17"/>
      <c r="L4" s="10" t="s">
        <v>43</v>
      </c>
      <c r="M4" s="194" t="s">
        <v>28</v>
      </c>
      <c r="N4" s="194"/>
      <c r="O4" s="15" t="s">
        <v>0</v>
      </c>
      <c r="P4" s="194" t="s">
        <v>26</v>
      </c>
      <c r="Q4" s="194"/>
      <c r="R4" s="14" t="s">
        <v>53</v>
      </c>
      <c r="S4" s="194"/>
      <c r="T4" s="197"/>
      <c r="ALX4"/>
      <c r="ALY4"/>
      <c r="ALZ4"/>
      <c r="AMA4"/>
      <c r="AMB4"/>
      <c r="AMC4"/>
      <c r="AMD4"/>
    </row>
    <row r="5" spans="1:1018" ht="22.5" customHeight="1" x14ac:dyDescent="0.25">
      <c r="A5" s="19"/>
      <c r="B5" s="12" t="s">
        <v>44</v>
      </c>
      <c r="C5" s="195" t="s">
        <v>26</v>
      </c>
      <c r="D5" s="195"/>
      <c r="E5" s="16" t="s">
        <v>0</v>
      </c>
      <c r="F5" s="195" t="s">
        <v>129</v>
      </c>
      <c r="G5" s="195"/>
      <c r="H5" s="11"/>
      <c r="I5" s="11"/>
      <c r="J5" s="20"/>
      <c r="K5" s="19"/>
      <c r="L5" s="12" t="s">
        <v>44</v>
      </c>
      <c r="M5" s="195" t="s">
        <v>130</v>
      </c>
      <c r="N5" s="195"/>
      <c r="O5" s="16" t="s">
        <v>0</v>
      </c>
      <c r="P5" s="195" t="s">
        <v>40</v>
      </c>
      <c r="Q5" s="195"/>
      <c r="R5" s="11"/>
      <c r="S5" s="11"/>
      <c r="T5" s="20"/>
      <c r="ALX5"/>
      <c r="ALY5"/>
      <c r="ALZ5"/>
      <c r="AMA5"/>
      <c r="AMB5"/>
      <c r="AMC5"/>
      <c r="AMD5"/>
    </row>
    <row r="6" spans="1:1018" ht="22.5" customHeight="1" x14ac:dyDescent="0.25">
      <c r="A6" s="21" t="s">
        <v>30</v>
      </c>
      <c r="B6" s="13" t="s">
        <v>41</v>
      </c>
      <c r="C6" s="194" t="s">
        <v>128</v>
      </c>
      <c r="D6" s="194"/>
      <c r="E6" s="15" t="s">
        <v>0</v>
      </c>
      <c r="F6" s="194" t="s">
        <v>131</v>
      </c>
      <c r="G6" s="194"/>
      <c r="H6" s="28" t="s">
        <v>45</v>
      </c>
      <c r="I6" s="194" t="s">
        <v>40</v>
      </c>
      <c r="J6" s="197"/>
      <c r="K6" s="31" t="s">
        <v>49</v>
      </c>
      <c r="L6" s="10" t="s">
        <v>41</v>
      </c>
      <c r="M6" s="194" t="s">
        <v>128</v>
      </c>
      <c r="N6" s="194"/>
      <c r="O6" s="15" t="s">
        <v>0</v>
      </c>
      <c r="P6" s="194" t="s">
        <v>28</v>
      </c>
      <c r="Q6" s="194"/>
      <c r="R6" s="28" t="s">
        <v>45</v>
      </c>
      <c r="S6" s="194" t="s">
        <v>96</v>
      </c>
      <c r="T6" s="197"/>
      <c r="ALX6"/>
      <c r="ALY6"/>
      <c r="ALZ6"/>
      <c r="AMA6"/>
      <c r="AMB6"/>
      <c r="AMC6"/>
      <c r="AMD6"/>
    </row>
    <row r="7" spans="1:1018" ht="22.5" customHeight="1" x14ac:dyDescent="0.25">
      <c r="A7" s="17"/>
      <c r="B7" s="10" t="s">
        <v>42</v>
      </c>
      <c r="C7" s="194" t="s">
        <v>28</v>
      </c>
      <c r="D7" s="194"/>
      <c r="E7" s="15" t="s">
        <v>0</v>
      </c>
      <c r="F7" s="194" t="s">
        <v>129</v>
      </c>
      <c r="G7" s="194"/>
      <c r="J7" s="18"/>
      <c r="K7" s="17"/>
      <c r="L7" s="10" t="s">
        <v>42</v>
      </c>
      <c r="M7" s="194" t="s">
        <v>26</v>
      </c>
      <c r="N7" s="194"/>
      <c r="O7" s="15" t="s">
        <v>0</v>
      </c>
      <c r="P7" s="194" t="s">
        <v>40</v>
      </c>
      <c r="Q7" s="194"/>
      <c r="T7" s="18"/>
      <c r="ALX7"/>
      <c r="ALY7"/>
      <c r="ALZ7"/>
      <c r="AMA7"/>
      <c r="AMB7"/>
      <c r="AMC7"/>
      <c r="AMD7"/>
    </row>
    <row r="8" spans="1:1018" ht="22.5" customHeight="1" x14ac:dyDescent="0.25">
      <c r="A8" s="17"/>
      <c r="B8" s="10" t="s">
        <v>43</v>
      </c>
      <c r="C8" s="194" t="s">
        <v>96</v>
      </c>
      <c r="D8" s="194"/>
      <c r="E8" s="15" t="s">
        <v>0</v>
      </c>
      <c r="F8" s="194" t="s">
        <v>130</v>
      </c>
      <c r="G8" s="194"/>
      <c r="H8" s="14" t="s">
        <v>53</v>
      </c>
      <c r="I8" s="194"/>
      <c r="J8" s="197"/>
      <c r="K8" s="17"/>
      <c r="L8" s="10" t="s">
        <v>43</v>
      </c>
      <c r="M8" s="194" t="s">
        <v>27</v>
      </c>
      <c r="N8" s="194"/>
      <c r="O8" s="15" t="s">
        <v>0</v>
      </c>
      <c r="P8" s="194" t="s">
        <v>131</v>
      </c>
      <c r="Q8" s="194"/>
      <c r="R8" s="14" t="s">
        <v>53</v>
      </c>
      <c r="S8" s="194"/>
      <c r="T8" s="197"/>
      <c r="ALX8"/>
      <c r="ALY8"/>
      <c r="ALZ8"/>
      <c r="AMA8"/>
      <c r="AMB8"/>
      <c r="AMC8"/>
      <c r="AMD8"/>
    </row>
    <row r="9" spans="1:1018" ht="22.5" customHeight="1" x14ac:dyDescent="0.25">
      <c r="A9" s="19"/>
      <c r="B9" s="12" t="s">
        <v>44</v>
      </c>
      <c r="C9" s="195" t="s">
        <v>26</v>
      </c>
      <c r="D9" s="195"/>
      <c r="E9" s="16" t="s">
        <v>0</v>
      </c>
      <c r="F9" s="195" t="s">
        <v>27</v>
      </c>
      <c r="G9" s="195"/>
      <c r="H9" s="11"/>
      <c r="I9" s="11"/>
      <c r="J9" s="20"/>
      <c r="K9" s="19"/>
      <c r="L9" s="12" t="s">
        <v>44</v>
      </c>
      <c r="M9" s="195" t="s">
        <v>129</v>
      </c>
      <c r="N9" s="195"/>
      <c r="O9" s="16" t="s">
        <v>0</v>
      </c>
      <c r="P9" s="195" t="s">
        <v>130</v>
      </c>
      <c r="Q9" s="195"/>
      <c r="R9" s="11"/>
      <c r="S9" s="11"/>
      <c r="T9" s="20"/>
      <c r="ALX9"/>
      <c r="ALY9"/>
      <c r="ALZ9"/>
      <c r="AMA9"/>
      <c r="AMB9"/>
      <c r="AMC9"/>
      <c r="AMD9"/>
    </row>
    <row r="10" spans="1:1018" ht="22.5" customHeight="1" x14ac:dyDescent="0.25">
      <c r="A10" s="21" t="s">
        <v>31</v>
      </c>
      <c r="B10" s="13" t="s">
        <v>41</v>
      </c>
      <c r="C10" s="194" t="s">
        <v>128</v>
      </c>
      <c r="D10" s="194"/>
      <c r="E10" s="15" t="s">
        <v>0</v>
      </c>
      <c r="F10" s="194" t="s">
        <v>130</v>
      </c>
      <c r="G10" s="194"/>
      <c r="H10" s="28" t="s">
        <v>45</v>
      </c>
      <c r="I10" s="194" t="s">
        <v>26</v>
      </c>
      <c r="J10" s="197"/>
      <c r="K10" s="21" t="s">
        <v>50</v>
      </c>
      <c r="L10" s="13" t="s">
        <v>41</v>
      </c>
      <c r="M10" s="194" t="s">
        <v>26</v>
      </c>
      <c r="N10" s="194"/>
      <c r="O10" s="15" t="s">
        <v>0</v>
      </c>
      <c r="P10" s="194" t="s">
        <v>131</v>
      </c>
      <c r="Q10" s="194"/>
      <c r="R10" s="28" t="s">
        <v>45</v>
      </c>
      <c r="S10" s="194" t="s">
        <v>129</v>
      </c>
      <c r="T10" s="197"/>
      <c r="ALX10"/>
      <c r="ALY10"/>
      <c r="ALZ10"/>
      <c r="AMA10"/>
      <c r="AMB10"/>
      <c r="AMC10"/>
      <c r="AMD10"/>
    </row>
    <row r="11" spans="1:1018" ht="22.5" customHeight="1" x14ac:dyDescent="0.25">
      <c r="A11" s="17"/>
      <c r="B11" s="10" t="s">
        <v>42</v>
      </c>
      <c r="C11" s="194" t="s">
        <v>28</v>
      </c>
      <c r="D11" s="194"/>
      <c r="E11" s="15" t="s">
        <v>0</v>
      </c>
      <c r="F11" s="194" t="s">
        <v>27</v>
      </c>
      <c r="G11" s="194"/>
      <c r="J11" s="18"/>
      <c r="K11" s="17"/>
      <c r="L11" s="10" t="s">
        <v>42</v>
      </c>
      <c r="M11" s="194" t="s">
        <v>27</v>
      </c>
      <c r="N11" s="194"/>
      <c r="O11" s="15" t="s">
        <v>0</v>
      </c>
      <c r="P11" s="194" t="s">
        <v>130</v>
      </c>
      <c r="Q11" s="194"/>
      <c r="T11" s="18"/>
      <c r="ALX11"/>
      <c r="ALY11"/>
      <c r="ALZ11"/>
      <c r="AMA11"/>
      <c r="AMB11"/>
      <c r="AMC11"/>
      <c r="AMD11"/>
    </row>
    <row r="12" spans="1:1018" ht="22.5" customHeight="1" x14ac:dyDescent="0.25">
      <c r="A12" s="17"/>
      <c r="B12" s="10" t="s">
        <v>43</v>
      </c>
      <c r="C12" s="194" t="s">
        <v>129</v>
      </c>
      <c r="D12" s="194"/>
      <c r="E12" s="15" t="s">
        <v>0</v>
      </c>
      <c r="F12" s="194" t="s">
        <v>96</v>
      </c>
      <c r="G12" s="194"/>
      <c r="H12" s="14" t="s">
        <v>53</v>
      </c>
      <c r="I12" s="194"/>
      <c r="J12" s="197"/>
      <c r="K12" s="17"/>
      <c r="L12" s="10" t="s">
        <v>43</v>
      </c>
      <c r="M12" s="194" t="s">
        <v>128</v>
      </c>
      <c r="N12" s="194"/>
      <c r="O12" s="15" t="s">
        <v>0</v>
      </c>
      <c r="P12" s="194" t="s">
        <v>96</v>
      </c>
      <c r="Q12" s="194"/>
      <c r="R12" s="14" t="s">
        <v>53</v>
      </c>
      <c r="S12" s="194"/>
      <c r="T12" s="197"/>
      <c r="ALX12"/>
      <c r="ALY12"/>
      <c r="ALZ12"/>
      <c r="AMA12"/>
      <c r="AMB12"/>
      <c r="AMC12"/>
      <c r="AMD12"/>
    </row>
    <row r="13" spans="1:1018" ht="22.5" customHeight="1" x14ac:dyDescent="0.25">
      <c r="A13" s="19"/>
      <c r="B13" s="12" t="s">
        <v>44</v>
      </c>
      <c r="C13" s="195" t="s">
        <v>131</v>
      </c>
      <c r="D13" s="195"/>
      <c r="E13" s="16" t="s">
        <v>0</v>
      </c>
      <c r="F13" s="195" t="s">
        <v>40</v>
      </c>
      <c r="G13" s="195"/>
      <c r="H13" s="11"/>
      <c r="I13" s="11"/>
      <c r="J13" s="20"/>
      <c r="K13" s="19"/>
      <c r="L13" s="12" t="s">
        <v>44</v>
      </c>
      <c r="M13" s="195" t="s">
        <v>28</v>
      </c>
      <c r="N13" s="195"/>
      <c r="O13" s="16" t="s">
        <v>0</v>
      </c>
      <c r="P13" s="195" t="s">
        <v>40</v>
      </c>
      <c r="Q13" s="195"/>
      <c r="R13" s="11"/>
      <c r="S13" s="11"/>
      <c r="T13" s="20"/>
      <c r="ALX13"/>
      <c r="ALY13"/>
      <c r="ALZ13"/>
      <c r="AMA13"/>
      <c r="AMB13"/>
      <c r="AMC13"/>
      <c r="AMD13"/>
    </row>
    <row r="14" spans="1:1018" ht="22.5" customHeight="1" x14ac:dyDescent="0.25">
      <c r="A14" s="21" t="s">
        <v>32</v>
      </c>
      <c r="B14" s="13" t="s">
        <v>41</v>
      </c>
      <c r="C14" s="194" t="s">
        <v>96</v>
      </c>
      <c r="D14" s="194"/>
      <c r="E14" s="15" t="s">
        <v>0</v>
      </c>
      <c r="F14" s="194" t="s">
        <v>28</v>
      </c>
      <c r="G14" s="194"/>
      <c r="H14" s="28" t="s">
        <v>45</v>
      </c>
      <c r="I14" s="194" t="s">
        <v>130</v>
      </c>
      <c r="J14" s="197"/>
      <c r="K14" s="31" t="s">
        <v>51</v>
      </c>
      <c r="L14" s="10" t="s">
        <v>41</v>
      </c>
      <c r="M14" s="194"/>
      <c r="N14" s="194"/>
      <c r="O14" s="15" t="s">
        <v>0</v>
      </c>
      <c r="P14" s="194"/>
      <c r="Q14" s="194"/>
      <c r="R14" s="14" t="s">
        <v>45</v>
      </c>
      <c r="S14" s="194"/>
      <c r="T14" s="197"/>
      <c r="ALX14"/>
      <c r="ALY14"/>
      <c r="ALZ14"/>
      <c r="AMA14"/>
      <c r="AMB14"/>
      <c r="AMC14"/>
      <c r="AMD14"/>
    </row>
    <row r="15" spans="1:1018" ht="22.5" customHeight="1" x14ac:dyDescent="0.25">
      <c r="A15" s="17"/>
      <c r="B15" s="10" t="s">
        <v>42</v>
      </c>
      <c r="C15" s="194" t="s">
        <v>129</v>
      </c>
      <c r="D15" s="194"/>
      <c r="E15" s="15" t="s">
        <v>0</v>
      </c>
      <c r="F15" s="194" t="s">
        <v>131</v>
      </c>
      <c r="G15" s="194"/>
      <c r="J15" s="18"/>
      <c r="K15" s="17"/>
      <c r="L15" s="10" t="s">
        <v>42</v>
      </c>
      <c r="M15" s="194"/>
      <c r="N15" s="194"/>
      <c r="O15" s="15" t="s">
        <v>0</v>
      </c>
      <c r="P15" s="194"/>
      <c r="Q15" s="194"/>
      <c r="T15" s="18"/>
      <c r="ALX15"/>
      <c r="ALY15"/>
      <c r="ALZ15"/>
      <c r="AMA15"/>
      <c r="AMB15"/>
      <c r="AMC15"/>
      <c r="AMD15"/>
    </row>
    <row r="16" spans="1:1018" ht="22.5" customHeight="1" x14ac:dyDescent="0.25">
      <c r="A16" s="17"/>
      <c r="B16" s="10" t="s">
        <v>43</v>
      </c>
      <c r="C16" s="194" t="s">
        <v>128</v>
      </c>
      <c r="D16" s="194"/>
      <c r="E16" s="15" t="s">
        <v>0</v>
      </c>
      <c r="F16" s="194" t="s">
        <v>26</v>
      </c>
      <c r="G16" s="194"/>
      <c r="H16" s="14" t="s">
        <v>53</v>
      </c>
      <c r="I16" s="194"/>
      <c r="J16" s="197"/>
      <c r="K16" s="17"/>
      <c r="L16" s="10" t="s">
        <v>43</v>
      </c>
      <c r="M16" s="194"/>
      <c r="N16" s="194"/>
      <c r="O16" s="15" t="s">
        <v>0</v>
      </c>
      <c r="P16" s="194"/>
      <c r="Q16" s="194"/>
      <c r="R16" s="14" t="s">
        <v>53</v>
      </c>
      <c r="S16" s="194"/>
      <c r="T16" s="197"/>
      <c r="ALX16"/>
      <c r="ALY16"/>
      <c r="ALZ16"/>
      <c r="AMA16"/>
      <c r="AMB16"/>
      <c r="AMC16"/>
      <c r="AMD16"/>
    </row>
    <row r="17" spans="1:1018" ht="22.5" customHeight="1" x14ac:dyDescent="0.25">
      <c r="A17" s="19"/>
      <c r="B17" s="12" t="s">
        <v>44</v>
      </c>
      <c r="C17" s="195" t="s">
        <v>27</v>
      </c>
      <c r="D17" s="195"/>
      <c r="E17" s="16" t="s">
        <v>0</v>
      </c>
      <c r="F17" s="195" t="s">
        <v>40</v>
      </c>
      <c r="G17" s="195"/>
      <c r="H17" s="11"/>
      <c r="I17" s="11"/>
      <c r="J17" s="20"/>
      <c r="K17" s="19"/>
      <c r="L17" s="12" t="s">
        <v>44</v>
      </c>
      <c r="M17" s="195"/>
      <c r="N17" s="195"/>
      <c r="O17" s="16" t="s">
        <v>0</v>
      </c>
      <c r="P17" s="195"/>
      <c r="Q17" s="195"/>
      <c r="R17" s="11"/>
      <c r="S17" s="11"/>
      <c r="T17" s="20"/>
      <c r="ALX17"/>
      <c r="ALY17"/>
      <c r="ALZ17"/>
      <c r="AMA17"/>
      <c r="AMB17"/>
      <c r="AMC17"/>
      <c r="AMD17"/>
    </row>
    <row r="18" spans="1:1018" ht="22.5" customHeight="1" x14ac:dyDescent="0.25">
      <c r="A18" s="31" t="s">
        <v>33</v>
      </c>
      <c r="B18" s="10" t="s">
        <v>41</v>
      </c>
      <c r="C18" s="194" t="s">
        <v>130</v>
      </c>
      <c r="D18" s="194"/>
      <c r="E18" s="15" t="s">
        <v>0</v>
      </c>
      <c r="F18" s="194" t="s">
        <v>131</v>
      </c>
      <c r="G18" s="194"/>
      <c r="H18" s="28" t="s">
        <v>45</v>
      </c>
      <c r="I18" s="194" t="s">
        <v>28</v>
      </c>
      <c r="J18" s="197"/>
      <c r="K18" s="31" t="s">
        <v>52</v>
      </c>
      <c r="L18" s="10" t="s">
        <v>41</v>
      </c>
      <c r="M18" s="194"/>
      <c r="N18" s="194"/>
      <c r="O18" s="15" t="s">
        <v>0</v>
      </c>
      <c r="P18" s="194"/>
      <c r="Q18" s="194"/>
      <c r="R18" s="28" t="s">
        <v>45</v>
      </c>
      <c r="S18" s="194"/>
      <c r="T18" s="197"/>
      <c r="ALX18"/>
      <c r="ALY18"/>
      <c r="ALZ18"/>
      <c r="AMA18"/>
      <c r="AMB18"/>
      <c r="AMC18"/>
      <c r="AMD18"/>
    </row>
    <row r="19" spans="1:1018" ht="22.5" customHeight="1" x14ac:dyDescent="0.25">
      <c r="A19" s="17"/>
      <c r="B19" s="10" t="s">
        <v>42</v>
      </c>
      <c r="C19" s="194" t="s">
        <v>96</v>
      </c>
      <c r="D19" s="194"/>
      <c r="E19" s="15" t="s">
        <v>0</v>
      </c>
      <c r="F19" s="194" t="s">
        <v>26</v>
      </c>
      <c r="G19" s="194"/>
      <c r="J19" s="18"/>
      <c r="K19" s="17"/>
      <c r="L19" s="10" t="s">
        <v>42</v>
      </c>
      <c r="M19" s="194"/>
      <c r="N19" s="194"/>
      <c r="O19" s="15" t="s">
        <v>0</v>
      </c>
      <c r="P19" s="194"/>
      <c r="Q19" s="194"/>
      <c r="T19" s="18"/>
      <c r="ALX19"/>
      <c r="ALY19"/>
      <c r="ALZ19"/>
      <c r="AMA19"/>
      <c r="AMB19"/>
      <c r="AMC19"/>
      <c r="AMD19"/>
    </row>
    <row r="20" spans="1:1018" ht="22.5" customHeight="1" x14ac:dyDescent="0.25">
      <c r="A20" s="17"/>
      <c r="B20" s="10" t="s">
        <v>43</v>
      </c>
      <c r="C20" s="194" t="s">
        <v>128</v>
      </c>
      <c r="D20" s="194"/>
      <c r="E20" s="15" t="s">
        <v>0</v>
      </c>
      <c r="F20" s="194" t="s">
        <v>27</v>
      </c>
      <c r="G20" s="194"/>
      <c r="H20" s="14" t="s">
        <v>53</v>
      </c>
      <c r="I20" s="194"/>
      <c r="J20" s="197"/>
      <c r="K20" s="17"/>
      <c r="L20" s="10" t="s">
        <v>43</v>
      </c>
      <c r="M20" s="194"/>
      <c r="N20" s="194"/>
      <c r="O20" s="15" t="s">
        <v>0</v>
      </c>
      <c r="P20" s="194"/>
      <c r="Q20" s="194"/>
      <c r="R20" s="14" t="s">
        <v>53</v>
      </c>
      <c r="S20" s="194"/>
      <c r="T20" s="197"/>
      <c r="ALX20"/>
      <c r="ALY20"/>
      <c r="ALZ20"/>
      <c r="AMA20"/>
      <c r="AMB20"/>
      <c r="AMC20"/>
      <c r="AMD20"/>
    </row>
    <row r="21" spans="1:1018" ht="22.5" customHeight="1" x14ac:dyDescent="0.25">
      <c r="A21" s="19"/>
      <c r="B21" s="12" t="s">
        <v>44</v>
      </c>
      <c r="C21" s="195" t="s">
        <v>129</v>
      </c>
      <c r="D21" s="195"/>
      <c r="E21" s="16" t="s">
        <v>0</v>
      </c>
      <c r="F21" s="195" t="s">
        <v>40</v>
      </c>
      <c r="G21" s="195"/>
      <c r="H21" s="11"/>
      <c r="I21" s="11"/>
      <c r="J21" s="20"/>
      <c r="K21" s="19"/>
      <c r="L21" s="12" t="s">
        <v>44</v>
      </c>
      <c r="M21" s="195"/>
      <c r="N21" s="195"/>
      <c r="O21" s="16" t="s">
        <v>0</v>
      </c>
      <c r="P21" s="195"/>
      <c r="Q21" s="195"/>
      <c r="R21" s="11"/>
      <c r="S21" s="11"/>
      <c r="T21" s="20"/>
      <c r="ALX21"/>
      <c r="ALY21"/>
      <c r="ALZ21"/>
      <c r="AMA21"/>
      <c r="AMB21"/>
      <c r="AMC21"/>
      <c r="AMD21"/>
    </row>
    <row r="22" spans="1:1018" ht="22.5" customHeight="1" x14ac:dyDescent="0.25">
      <c r="A22" s="21" t="s">
        <v>34</v>
      </c>
      <c r="B22" s="13" t="s">
        <v>41</v>
      </c>
      <c r="C22" s="194" t="s">
        <v>96</v>
      </c>
      <c r="D22" s="194"/>
      <c r="E22" s="15" t="s">
        <v>0</v>
      </c>
      <c r="F22" s="194" t="s">
        <v>40</v>
      </c>
      <c r="G22" s="194"/>
      <c r="H22" s="28" t="s">
        <v>45</v>
      </c>
      <c r="I22" s="194" t="s">
        <v>128</v>
      </c>
      <c r="J22" s="197"/>
      <c r="K22" s="31" t="s">
        <v>54</v>
      </c>
      <c r="L22" s="10" t="s">
        <v>41</v>
      </c>
      <c r="M22" s="194"/>
      <c r="N22" s="194"/>
      <c r="O22" s="15" t="s">
        <v>0</v>
      </c>
      <c r="P22" s="194"/>
      <c r="Q22" s="194"/>
      <c r="R22" s="28" t="s">
        <v>45</v>
      </c>
      <c r="S22" s="194"/>
      <c r="T22" s="197"/>
      <c r="ALX22"/>
      <c r="ALY22"/>
      <c r="ALZ22"/>
      <c r="AMA22"/>
      <c r="AMB22"/>
      <c r="AMC22"/>
      <c r="AMD22"/>
    </row>
    <row r="23" spans="1:1018" ht="22.5" customHeight="1" x14ac:dyDescent="0.25">
      <c r="A23" s="17"/>
      <c r="B23" s="10" t="s">
        <v>42</v>
      </c>
      <c r="C23" s="194" t="s">
        <v>28</v>
      </c>
      <c r="D23" s="194"/>
      <c r="E23" s="15" t="s">
        <v>0</v>
      </c>
      <c r="F23" s="194" t="s">
        <v>131</v>
      </c>
      <c r="G23" s="194"/>
      <c r="J23" s="18"/>
      <c r="K23" s="17"/>
      <c r="L23" s="10" t="s">
        <v>42</v>
      </c>
      <c r="M23" s="194"/>
      <c r="N23" s="194"/>
      <c r="O23" s="15" t="s">
        <v>0</v>
      </c>
      <c r="P23" s="194"/>
      <c r="Q23" s="194"/>
      <c r="T23" s="18"/>
      <c r="ALX23"/>
      <c r="ALY23"/>
      <c r="ALZ23"/>
      <c r="AMA23"/>
      <c r="AMB23"/>
      <c r="AMC23"/>
      <c r="AMD23"/>
    </row>
    <row r="24" spans="1:1018" ht="22.5" customHeight="1" x14ac:dyDescent="0.25">
      <c r="A24" s="17"/>
      <c r="B24" s="10" t="s">
        <v>43</v>
      </c>
      <c r="C24" s="194" t="s">
        <v>26</v>
      </c>
      <c r="D24" s="194"/>
      <c r="E24" s="15" t="s">
        <v>0</v>
      </c>
      <c r="F24" s="194" t="s">
        <v>130</v>
      </c>
      <c r="G24" s="194"/>
      <c r="H24" s="14" t="s">
        <v>53</v>
      </c>
      <c r="I24" s="194"/>
      <c r="J24" s="197"/>
      <c r="K24" s="17"/>
      <c r="L24" s="10" t="s">
        <v>43</v>
      </c>
      <c r="M24" s="194"/>
      <c r="N24" s="194"/>
      <c r="O24" s="15" t="s">
        <v>0</v>
      </c>
      <c r="P24" s="194"/>
      <c r="Q24" s="194"/>
      <c r="R24" s="14" t="s">
        <v>53</v>
      </c>
      <c r="S24" s="194"/>
      <c r="T24" s="197"/>
      <c r="ALX24"/>
      <c r="ALY24"/>
      <c r="ALZ24"/>
      <c r="AMA24"/>
      <c r="AMB24"/>
      <c r="AMC24"/>
      <c r="AMD24"/>
    </row>
    <row r="25" spans="1:1018" ht="22.5" customHeight="1" thickBot="1" x14ac:dyDescent="0.3">
      <c r="A25" s="22"/>
      <c r="B25" s="23" t="s">
        <v>44</v>
      </c>
      <c r="C25" s="196" t="s">
        <v>27</v>
      </c>
      <c r="D25" s="196"/>
      <c r="E25" s="24" t="s">
        <v>0</v>
      </c>
      <c r="F25" s="196" t="s">
        <v>129</v>
      </c>
      <c r="G25" s="196"/>
      <c r="H25" s="25"/>
      <c r="I25" s="25"/>
      <c r="J25" s="26"/>
      <c r="K25" s="22"/>
      <c r="L25" s="23" t="s">
        <v>44</v>
      </c>
      <c r="M25" s="196"/>
      <c r="N25" s="196"/>
      <c r="O25" s="24" t="s">
        <v>0</v>
      </c>
      <c r="P25" s="196"/>
      <c r="Q25" s="196"/>
      <c r="R25" s="25"/>
      <c r="S25" s="196"/>
      <c r="T25" s="201"/>
      <c r="ALX25"/>
      <c r="ALY25"/>
      <c r="ALZ25"/>
      <c r="AMA25"/>
      <c r="AMB25"/>
      <c r="AMC25"/>
      <c r="AMD25"/>
    </row>
    <row r="26" spans="1:1018" ht="18.75" customHeight="1" x14ac:dyDescent="0.25">
      <c r="A26" s="1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</row>
    <row r="27" spans="1:1018" ht="18.75" customHeight="1" x14ac:dyDescent="0.25">
      <c r="A27" s="1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</row>
    <row r="28" spans="1:1018" ht="18.75" customHeight="1" x14ac:dyDescent="0.25">
      <c r="A28" s="1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</row>
    <row r="29" spans="1:1018" ht="18.75" customHeight="1" x14ac:dyDescent="0.25">
      <c r="A29" s="1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</row>
    <row r="30" spans="1:1018" ht="18.75" customHeight="1" x14ac:dyDescent="0.25">
      <c r="A30" s="1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</row>
    <row r="31" spans="1:1018" ht="18.75" customHeight="1" x14ac:dyDescent="0.25">
      <c r="A31" s="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</row>
    <row r="32" spans="1:1018" ht="18.75" customHeight="1" x14ac:dyDescent="0.25">
      <c r="A32" s="1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</row>
    <row r="33" spans="1:1018" ht="18.75" customHeight="1" x14ac:dyDescent="0.25">
      <c r="A33" s="1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</row>
    <row r="34" spans="1:1018" ht="18.75" customHeight="1" x14ac:dyDescent="0.25">
      <c r="A34" s="1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</row>
    <row r="35" spans="1:1018" ht="18.75" customHeight="1" x14ac:dyDescent="0.25">
      <c r="A35" s="1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</row>
    <row r="36" spans="1:1018" ht="18.75" customHeight="1" x14ac:dyDescent="0.25">
      <c r="A36" s="1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</row>
    <row r="37" spans="1:1018" ht="18.75" customHeight="1" x14ac:dyDescent="0.25">
      <c r="A37" s="1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</row>
    <row r="38" spans="1:1018" ht="18.75" customHeight="1" x14ac:dyDescent="0.25">
      <c r="A38" s="1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</row>
    <row r="39" spans="1:1018" ht="18.75" customHeight="1" x14ac:dyDescent="0.25">
      <c r="A39" s="1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</row>
    <row r="40" spans="1:1018" ht="18.75" customHeight="1" x14ac:dyDescent="0.25">
      <c r="A40" s="1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</row>
    <row r="41" spans="1:1018" ht="18.75" customHeight="1" x14ac:dyDescent="0.25">
      <c r="A41" s="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</row>
    <row r="42" spans="1:1018" ht="18.75" customHeight="1" x14ac:dyDescent="0.25">
      <c r="A42" s="1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</row>
    <row r="43" spans="1:1018" ht="18" customHeight="1" x14ac:dyDescent="0.25">
      <c r="A43" s="1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</row>
    <row r="44" spans="1:1018" ht="18.75" customHeight="1" x14ac:dyDescent="0.25">
      <c r="A44" s="1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</row>
    <row r="45" spans="1:1018" ht="18" customHeight="1" x14ac:dyDescent="0.25">
      <c r="A45" s="1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</row>
    <row r="46" spans="1:1018" ht="18" customHeight="1" x14ac:dyDescent="0.25">
      <c r="A46" s="1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</row>
    <row r="47" spans="1:1018" ht="18" customHeight="1" x14ac:dyDescent="0.25">
      <c r="A47" s="1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</row>
    <row r="48" spans="1:1018" ht="18" customHeight="1" x14ac:dyDescent="0.25">
      <c r="A48" s="1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</row>
    <row r="49" spans="1:1018" ht="18" customHeight="1" x14ac:dyDescent="0.25">
      <c r="A49" s="1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</row>
    <row r="50" spans="1:1018" ht="18" customHeight="1" x14ac:dyDescent="0.25">
      <c r="A50" s="1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</row>
    <row r="51" spans="1:1018" ht="18" customHeight="1" x14ac:dyDescent="0.25">
      <c r="A51" s="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</row>
    <row r="52" spans="1:1018" ht="18" customHeight="1" x14ac:dyDescent="0.25">
      <c r="A52" s="1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</row>
    <row r="53" spans="1:1018" ht="18" customHeight="1" x14ac:dyDescent="0.25">
      <c r="A53" s="1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</row>
    <row r="54" spans="1:1018" ht="18" customHeight="1" x14ac:dyDescent="0.25">
      <c r="A54" s="1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</row>
    <row r="55" spans="1:1018" x14ac:dyDescent="0.25">
      <c r="A55" s="1"/>
      <c r="ALU55"/>
      <c r="ALV55"/>
      <c r="ALW55"/>
      <c r="ALX55"/>
      <c r="ALY55"/>
      <c r="ALZ55"/>
      <c r="AMA55"/>
      <c r="AMB55"/>
      <c r="AMC55"/>
      <c r="AMD55"/>
    </row>
    <row r="56" spans="1:1018" x14ac:dyDescent="0.25">
      <c r="A56" s="1"/>
      <c r="ALU56"/>
      <c r="ALV56"/>
      <c r="ALW56"/>
      <c r="ALX56"/>
      <c r="ALY56"/>
      <c r="ALZ56"/>
      <c r="AMA56"/>
      <c r="AMB56"/>
      <c r="AMC56"/>
      <c r="AMD56"/>
    </row>
    <row r="57" spans="1:1018" x14ac:dyDescent="0.25">
      <c r="A57" s="1"/>
      <c r="ALU57"/>
      <c r="ALV57"/>
      <c r="ALW57"/>
      <c r="ALX57"/>
      <c r="ALY57"/>
      <c r="ALZ57"/>
      <c r="AMA57"/>
      <c r="AMB57"/>
      <c r="AMC57"/>
      <c r="AMD57"/>
    </row>
    <row r="58" spans="1:1018" x14ac:dyDescent="0.25">
      <c r="A58" s="1"/>
      <c r="ALU58"/>
      <c r="ALV58"/>
      <c r="ALW58"/>
      <c r="ALX58"/>
      <c r="ALY58"/>
      <c r="ALZ58"/>
      <c r="AMA58"/>
      <c r="AMB58"/>
      <c r="AMC58"/>
      <c r="AMD58"/>
    </row>
    <row r="59" spans="1:1018" x14ac:dyDescent="0.25">
      <c r="A59" s="1"/>
      <c r="ALU59"/>
      <c r="ALV59"/>
      <c r="ALW59"/>
      <c r="ALX59"/>
      <c r="ALY59"/>
      <c r="ALZ59"/>
      <c r="AMA59"/>
      <c r="AMB59"/>
      <c r="AMC59"/>
      <c r="AMD59"/>
    </row>
    <row r="60" spans="1:1018" x14ac:dyDescent="0.25">
      <c r="A60" s="1"/>
      <c r="ALU60"/>
      <c r="ALV60"/>
      <c r="ALW60"/>
      <c r="ALX60"/>
      <c r="ALY60"/>
      <c r="ALZ60"/>
      <c r="AMA60"/>
      <c r="AMB60"/>
      <c r="AMC60"/>
      <c r="AMD60"/>
    </row>
    <row r="61" spans="1:1018" x14ac:dyDescent="0.25">
      <c r="A61" s="1"/>
      <c r="ALU61"/>
      <c r="ALV61"/>
      <c r="ALW61"/>
      <c r="ALX61"/>
      <c r="ALY61"/>
      <c r="ALZ61"/>
      <c r="AMA61"/>
      <c r="AMB61"/>
      <c r="AMC61"/>
      <c r="AMD61"/>
    </row>
    <row r="62" spans="1:1018" x14ac:dyDescent="0.25">
      <c r="A62" s="1"/>
      <c r="ALU62"/>
      <c r="ALV62"/>
      <c r="ALW62"/>
      <c r="ALX62"/>
      <c r="ALY62"/>
      <c r="ALZ62"/>
      <c r="AMA62"/>
      <c r="AMB62"/>
      <c r="AMC62"/>
      <c r="AMD62"/>
    </row>
  </sheetData>
  <mergeCells count="123">
    <mergeCell ref="I12:J12"/>
    <mergeCell ref="I16:J16"/>
    <mergeCell ref="I20:J20"/>
    <mergeCell ref="I24:J24"/>
    <mergeCell ref="S4:T4"/>
    <mergeCell ref="S8:T8"/>
    <mergeCell ref="M23:N23"/>
    <mergeCell ref="P23:Q23"/>
    <mergeCell ref="S12:T12"/>
    <mergeCell ref="S16:T16"/>
    <mergeCell ref="S20:T20"/>
    <mergeCell ref="M22:N22"/>
    <mergeCell ref="P22:Q22"/>
    <mergeCell ref="M24:N24"/>
    <mergeCell ref="M20:N20"/>
    <mergeCell ref="P20:Q20"/>
    <mergeCell ref="S18:T18"/>
    <mergeCell ref="M19:N19"/>
    <mergeCell ref="P19:Q19"/>
    <mergeCell ref="M16:N16"/>
    <mergeCell ref="P16:Q16"/>
    <mergeCell ref="M17:N17"/>
    <mergeCell ref="P17:Q17"/>
    <mergeCell ref="M11:N11"/>
    <mergeCell ref="M25:N25"/>
    <mergeCell ref="P24:Q24"/>
    <mergeCell ref="P25:Q25"/>
    <mergeCell ref="S22:T22"/>
    <mergeCell ref="S24:T24"/>
    <mergeCell ref="S25:T25"/>
    <mergeCell ref="M15:N15"/>
    <mergeCell ref="P15:Q15"/>
    <mergeCell ref="M12:N12"/>
    <mergeCell ref="P12:Q12"/>
    <mergeCell ref="M13:N13"/>
    <mergeCell ref="P13:Q13"/>
    <mergeCell ref="M21:N21"/>
    <mergeCell ref="P21:Q21"/>
    <mergeCell ref="M18:N18"/>
    <mergeCell ref="P18:Q18"/>
    <mergeCell ref="P11:Q11"/>
    <mergeCell ref="M8:N8"/>
    <mergeCell ref="P8:Q8"/>
    <mergeCell ref="M9:N9"/>
    <mergeCell ref="P9:Q9"/>
    <mergeCell ref="M14:N14"/>
    <mergeCell ref="P14:Q14"/>
    <mergeCell ref="S14:T14"/>
    <mergeCell ref="K1:T1"/>
    <mergeCell ref="M2:N2"/>
    <mergeCell ref="P2:Q2"/>
    <mergeCell ref="S2:T2"/>
    <mergeCell ref="M3:N3"/>
    <mergeCell ref="P3:Q3"/>
    <mergeCell ref="A1:J1"/>
    <mergeCell ref="I6:J6"/>
    <mergeCell ref="I10:J10"/>
    <mergeCell ref="M6:N6"/>
    <mergeCell ref="P6:Q6"/>
    <mergeCell ref="S6:T6"/>
    <mergeCell ref="M7:N7"/>
    <mergeCell ref="P7:Q7"/>
    <mergeCell ref="M4:N4"/>
    <mergeCell ref="P4:Q4"/>
    <mergeCell ref="M5:N5"/>
    <mergeCell ref="P5:Q5"/>
    <mergeCell ref="M10:N10"/>
    <mergeCell ref="P10:Q10"/>
    <mergeCell ref="S10:T10"/>
    <mergeCell ref="I4:J4"/>
    <mergeCell ref="I8:J8"/>
    <mergeCell ref="I14:J14"/>
    <mergeCell ref="I18:J18"/>
    <mergeCell ref="I2:J2"/>
    <mergeCell ref="I22:J22"/>
    <mergeCell ref="C24:D24"/>
    <mergeCell ref="F24:G24"/>
    <mergeCell ref="C15:D15"/>
    <mergeCell ref="F15:G15"/>
    <mergeCell ref="C16:D16"/>
    <mergeCell ref="F16:G16"/>
    <mergeCell ref="C17:D17"/>
    <mergeCell ref="F17:G17"/>
    <mergeCell ref="C9:D9"/>
    <mergeCell ref="F9:G9"/>
    <mergeCell ref="C10:D10"/>
    <mergeCell ref="F10:G10"/>
    <mergeCell ref="C6:D6"/>
    <mergeCell ref="F6:G6"/>
    <mergeCell ref="C7:D7"/>
    <mergeCell ref="F7:G7"/>
    <mergeCell ref="C8:D8"/>
    <mergeCell ref="F8:G8"/>
    <mergeCell ref="C11:D11"/>
    <mergeCell ref="F11:G11"/>
    <mergeCell ref="C25:D25"/>
    <mergeCell ref="F25:G25"/>
    <mergeCell ref="C18:D18"/>
    <mergeCell ref="F18:G18"/>
    <mergeCell ref="C19:D19"/>
    <mergeCell ref="F19:G19"/>
    <mergeCell ref="C22:D22"/>
    <mergeCell ref="F22:G22"/>
    <mergeCell ref="C23:D23"/>
    <mergeCell ref="F23:G23"/>
    <mergeCell ref="C20:D20"/>
    <mergeCell ref="F20:G20"/>
    <mergeCell ref="C21:D21"/>
    <mergeCell ref="F21:G21"/>
    <mergeCell ref="C12:D12"/>
    <mergeCell ref="F12:G12"/>
    <mergeCell ref="C13:D13"/>
    <mergeCell ref="F13:G13"/>
    <mergeCell ref="C14:D14"/>
    <mergeCell ref="F14:G14"/>
    <mergeCell ref="C2:D2"/>
    <mergeCell ref="F2:G2"/>
    <mergeCell ref="C3:D3"/>
    <mergeCell ref="F3:G3"/>
    <mergeCell ref="C4:D4"/>
    <mergeCell ref="F4:G4"/>
    <mergeCell ref="C5:D5"/>
    <mergeCell ref="F5:G5"/>
  </mergeCells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zoomScaleNormal="100" workbookViewId="0">
      <selection activeCell="Q1" sqref="Q1"/>
    </sheetView>
  </sheetViews>
  <sheetFormatPr defaultColWidth="8.7109375" defaultRowHeight="15" x14ac:dyDescent="0.25"/>
  <cols>
    <col min="1" max="2" width="12.140625" customWidth="1"/>
    <col min="3" max="3" width="10.7109375" customWidth="1"/>
    <col min="4" max="5" width="12.140625" customWidth="1"/>
    <col min="6" max="6" width="10.7109375" customWidth="1"/>
    <col min="7" max="8" width="12.140625" customWidth="1"/>
    <col min="9" max="9" width="10.7109375" customWidth="1"/>
    <col min="10" max="11" width="12.140625" customWidth="1"/>
    <col min="12" max="12" width="10.7109375" customWidth="1"/>
    <col min="13" max="14" width="12.140625" customWidth="1"/>
    <col min="15" max="15" width="10.7109375" customWidth="1"/>
  </cols>
  <sheetData>
    <row r="1" spans="1:15" ht="22.5" customHeight="1" thickBot="1" x14ac:dyDescent="0.3">
      <c r="A1" s="202" t="s">
        <v>99</v>
      </c>
      <c r="B1" s="203"/>
      <c r="C1" s="204"/>
      <c r="D1" s="202" t="s">
        <v>111</v>
      </c>
      <c r="E1" s="203"/>
      <c r="F1" s="204"/>
      <c r="G1" s="202" t="s">
        <v>101</v>
      </c>
      <c r="H1" s="203"/>
      <c r="I1" s="204"/>
      <c r="J1" s="202" t="s">
        <v>109</v>
      </c>
      <c r="K1" s="203"/>
      <c r="L1" s="204"/>
      <c r="M1" s="202" t="s">
        <v>124</v>
      </c>
      <c r="N1" s="203"/>
      <c r="O1" s="203"/>
    </row>
    <row r="2" spans="1:15" ht="22.5" customHeight="1" x14ac:dyDescent="0.25">
      <c r="A2" s="178" t="s">
        <v>17</v>
      </c>
      <c r="B2" s="178"/>
      <c r="C2" s="9">
        <v>357</v>
      </c>
      <c r="D2" s="178" t="s">
        <v>37</v>
      </c>
      <c r="E2" s="178"/>
      <c r="F2" s="9">
        <v>108.6</v>
      </c>
      <c r="G2" s="178" t="s">
        <v>9</v>
      </c>
      <c r="H2" s="178"/>
      <c r="I2" s="9">
        <v>371.2</v>
      </c>
      <c r="J2" s="178" t="s">
        <v>102</v>
      </c>
      <c r="K2" s="178"/>
      <c r="L2" s="9">
        <v>348.9</v>
      </c>
      <c r="M2" s="178" t="s">
        <v>22</v>
      </c>
      <c r="N2" s="178"/>
      <c r="O2" s="9">
        <v>293</v>
      </c>
    </row>
    <row r="3" spans="1:15" ht="22.5" customHeight="1" x14ac:dyDescent="0.25">
      <c r="A3" s="178" t="s">
        <v>16</v>
      </c>
      <c r="B3" s="178"/>
      <c r="C3" s="7">
        <v>322.8</v>
      </c>
      <c r="D3" s="174" t="s">
        <v>36</v>
      </c>
      <c r="E3" s="174"/>
      <c r="F3" s="7">
        <v>95.8</v>
      </c>
      <c r="G3" s="174" t="s">
        <v>7</v>
      </c>
      <c r="H3" s="174"/>
      <c r="I3" s="7">
        <v>331.9</v>
      </c>
      <c r="J3" s="174" t="s">
        <v>103</v>
      </c>
      <c r="K3" s="174"/>
      <c r="L3" s="7">
        <v>298.3</v>
      </c>
      <c r="M3" s="174" t="s">
        <v>25</v>
      </c>
      <c r="N3" s="174"/>
      <c r="O3" s="7">
        <v>211.4</v>
      </c>
    </row>
    <row r="4" spans="1:15" ht="22.5" customHeight="1" x14ac:dyDescent="0.25">
      <c r="A4" s="174" t="s">
        <v>18</v>
      </c>
      <c r="B4" s="174"/>
      <c r="C4" s="7">
        <v>256.39999999999998</v>
      </c>
      <c r="D4" s="174" t="s">
        <v>38</v>
      </c>
      <c r="E4" s="174"/>
      <c r="F4" s="7">
        <v>26.2</v>
      </c>
      <c r="G4" s="174" t="s">
        <v>8</v>
      </c>
      <c r="H4" s="174"/>
      <c r="I4" s="7">
        <v>209</v>
      </c>
      <c r="J4" s="174" t="s">
        <v>104</v>
      </c>
      <c r="K4" s="174"/>
      <c r="L4" s="7">
        <v>247.5</v>
      </c>
      <c r="M4" s="174" t="s">
        <v>121</v>
      </c>
      <c r="N4" s="174"/>
      <c r="O4" s="7">
        <v>95.6</v>
      </c>
    </row>
    <row r="5" spans="1:15" ht="22.5" customHeight="1" x14ac:dyDescent="0.25">
      <c r="A5" s="174" t="s">
        <v>19</v>
      </c>
      <c r="B5" s="174"/>
      <c r="C5" s="7">
        <v>222.2</v>
      </c>
      <c r="D5" s="174" t="s">
        <v>82</v>
      </c>
      <c r="E5" s="174"/>
      <c r="F5" s="7">
        <v>0</v>
      </c>
      <c r="G5" s="174" t="s">
        <v>15</v>
      </c>
      <c r="H5" s="174"/>
      <c r="I5" s="7">
        <v>204</v>
      </c>
      <c r="J5" s="174" t="s">
        <v>105</v>
      </c>
      <c r="K5" s="174"/>
      <c r="L5" s="7">
        <v>212.8</v>
      </c>
      <c r="M5" s="174" t="s">
        <v>122</v>
      </c>
      <c r="N5" s="174"/>
      <c r="O5" s="7">
        <v>78</v>
      </c>
    </row>
    <row r="6" spans="1:15" ht="22.5" customHeight="1" x14ac:dyDescent="0.25">
      <c r="A6" s="174" t="s">
        <v>118</v>
      </c>
      <c r="B6" s="174"/>
      <c r="C6" s="7">
        <v>176.4</v>
      </c>
      <c r="D6" s="174"/>
      <c r="E6" s="174"/>
      <c r="F6" s="7"/>
      <c r="G6" s="174" t="s">
        <v>10</v>
      </c>
      <c r="H6" s="174"/>
      <c r="I6" s="7">
        <v>119.8</v>
      </c>
      <c r="J6" s="174" t="s">
        <v>106</v>
      </c>
      <c r="K6" s="174"/>
      <c r="L6" s="7">
        <v>204</v>
      </c>
      <c r="M6" s="174" t="s">
        <v>123</v>
      </c>
      <c r="N6" s="174"/>
      <c r="O6" s="7">
        <v>0</v>
      </c>
    </row>
    <row r="7" spans="1:15" ht="22.5" customHeight="1" x14ac:dyDescent="0.25">
      <c r="A7" s="174" t="s">
        <v>20</v>
      </c>
      <c r="B7" s="174"/>
      <c r="C7" s="7">
        <v>138.80000000000001</v>
      </c>
      <c r="D7" s="174"/>
      <c r="E7" s="174"/>
      <c r="F7" s="7"/>
      <c r="G7" s="174" t="s">
        <v>100</v>
      </c>
      <c r="H7" s="174"/>
      <c r="I7" s="7">
        <v>37.799999999999997</v>
      </c>
      <c r="J7" s="174" t="s">
        <v>107</v>
      </c>
      <c r="K7" s="174"/>
      <c r="L7" s="7">
        <v>202.8</v>
      </c>
      <c r="M7" s="174"/>
      <c r="N7" s="174"/>
      <c r="O7" s="7"/>
    </row>
    <row r="8" spans="1:15" ht="22.5" customHeight="1" x14ac:dyDescent="0.25">
      <c r="A8" s="174" t="s">
        <v>21</v>
      </c>
      <c r="B8" s="174"/>
      <c r="C8" s="7">
        <v>42.8</v>
      </c>
      <c r="D8" s="174"/>
      <c r="E8" s="174"/>
      <c r="F8" s="7"/>
      <c r="G8" s="174"/>
      <c r="H8" s="174"/>
      <c r="I8" s="7"/>
      <c r="J8" s="174" t="s">
        <v>108</v>
      </c>
      <c r="K8" s="174"/>
      <c r="L8" s="7">
        <v>93.4</v>
      </c>
      <c r="M8" s="174"/>
      <c r="N8" s="174"/>
      <c r="O8" s="7"/>
    </row>
    <row r="9" spans="1:15" ht="22.5" customHeight="1" x14ac:dyDescent="0.25">
      <c r="A9" s="174" t="s">
        <v>84</v>
      </c>
      <c r="B9" s="174"/>
      <c r="C9" s="7">
        <v>38.200000000000003</v>
      </c>
      <c r="D9" s="174"/>
      <c r="E9" s="175"/>
      <c r="F9" s="7"/>
      <c r="G9" s="174"/>
      <c r="H9" s="175"/>
      <c r="I9" s="7"/>
      <c r="J9" s="174"/>
      <c r="K9" s="175"/>
      <c r="L9" s="7"/>
      <c r="M9" s="174"/>
      <c r="N9" s="175"/>
      <c r="O9" s="7"/>
    </row>
    <row r="10" spans="1:15" ht="22.5" customHeight="1" x14ac:dyDescent="0.25">
      <c r="A10" s="174"/>
      <c r="B10" s="174"/>
      <c r="C10" s="7"/>
      <c r="D10" s="174"/>
      <c r="E10" s="175"/>
      <c r="F10" s="7"/>
      <c r="G10" s="174"/>
      <c r="H10" s="175"/>
      <c r="I10" s="7"/>
      <c r="J10" s="174"/>
      <c r="K10" s="175"/>
      <c r="L10" s="7"/>
      <c r="M10" s="174"/>
      <c r="N10" s="175"/>
      <c r="O10" s="7"/>
    </row>
    <row r="11" spans="1:15" ht="22.5" customHeight="1" thickBot="1" x14ac:dyDescent="0.3">
      <c r="A11" s="174"/>
      <c r="B11" s="174"/>
      <c r="C11" s="7"/>
      <c r="D11" s="172"/>
      <c r="E11" s="173"/>
      <c r="F11" s="8"/>
      <c r="G11" s="172"/>
      <c r="H11" s="173"/>
      <c r="I11" s="8"/>
      <c r="J11" s="172"/>
      <c r="K11" s="173"/>
      <c r="L11" s="8"/>
      <c r="M11" s="172"/>
      <c r="N11" s="173"/>
      <c r="O11" s="8"/>
    </row>
    <row r="12" spans="1:15" ht="22.5" customHeight="1" thickBot="1" x14ac:dyDescent="0.3">
      <c r="A12" s="202" t="s">
        <v>110</v>
      </c>
      <c r="B12" s="203"/>
      <c r="C12" s="203"/>
      <c r="D12" s="202" t="s">
        <v>127</v>
      </c>
      <c r="E12" s="203"/>
      <c r="F12" s="204"/>
      <c r="G12" s="202" t="s">
        <v>113</v>
      </c>
      <c r="H12" s="203"/>
      <c r="I12" s="203"/>
      <c r="J12" s="202" t="s">
        <v>112</v>
      </c>
      <c r="K12" s="203"/>
      <c r="L12" s="204"/>
      <c r="M12" s="203"/>
      <c r="N12" s="203"/>
      <c r="O12" s="203"/>
    </row>
    <row r="13" spans="1:15" ht="22.5" customHeight="1" x14ac:dyDescent="0.25">
      <c r="A13" s="178" t="s">
        <v>1</v>
      </c>
      <c r="B13" s="178"/>
      <c r="C13" s="9">
        <v>405.7</v>
      </c>
      <c r="D13" s="178" t="s">
        <v>39</v>
      </c>
      <c r="E13" s="178"/>
      <c r="F13" s="9">
        <v>317.39999999999998</v>
      </c>
      <c r="G13" s="178" t="s">
        <v>11</v>
      </c>
      <c r="H13" s="178"/>
      <c r="I13" s="9">
        <v>344.2</v>
      </c>
      <c r="J13" s="178" t="s">
        <v>90</v>
      </c>
      <c r="K13" s="178"/>
      <c r="L13" s="9">
        <v>367.6</v>
      </c>
      <c r="M13" s="178"/>
      <c r="N13" s="178"/>
      <c r="O13" s="9"/>
    </row>
    <row r="14" spans="1:15" ht="22.5" customHeight="1" x14ac:dyDescent="0.25">
      <c r="A14" s="174" t="s">
        <v>2</v>
      </c>
      <c r="B14" s="174"/>
      <c r="C14" s="7">
        <v>370</v>
      </c>
      <c r="D14" s="174" t="s">
        <v>24</v>
      </c>
      <c r="E14" s="174"/>
      <c r="F14" s="7">
        <v>227.6</v>
      </c>
      <c r="G14" s="174" t="s">
        <v>12</v>
      </c>
      <c r="H14" s="174"/>
      <c r="I14" s="7">
        <v>338.7</v>
      </c>
      <c r="J14" s="174" t="s">
        <v>91</v>
      </c>
      <c r="K14" s="174"/>
      <c r="L14" s="7">
        <v>334.1</v>
      </c>
      <c r="M14" s="174"/>
      <c r="N14" s="174"/>
      <c r="O14" s="7"/>
    </row>
    <row r="15" spans="1:15" ht="22.5" customHeight="1" x14ac:dyDescent="0.25">
      <c r="A15" s="174" t="s">
        <v>3</v>
      </c>
      <c r="B15" s="174"/>
      <c r="C15" s="7">
        <v>305.2</v>
      </c>
      <c r="D15" s="174" t="s">
        <v>23</v>
      </c>
      <c r="E15" s="174"/>
      <c r="F15" s="7">
        <v>205.3</v>
      </c>
      <c r="G15" s="174" t="s">
        <v>13</v>
      </c>
      <c r="H15" s="174"/>
      <c r="I15" s="7">
        <v>244.4</v>
      </c>
      <c r="J15" s="174" t="s">
        <v>89</v>
      </c>
      <c r="K15" s="174"/>
      <c r="L15" s="7">
        <v>320</v>
      </c>
      <c r="M15" s="174"/>
      <c r="N15" s="174"/>
      <c r="O15" s="7"/>
    </row>
    <row r="16" spans="1:15" ht="22.5" customHeight="1" x14ac:dyDescent="0.25">
      <c r="A16" s="174" t="s">
        <v>4</v>
      </c>
      <c r="B16" s="174"/>
      <c r="C16" s="7">
        <v>302.2</v>
      </c>
      <c r="D16" s="174" t="s">
        <v>119</v>
      </c>
      <c r="E16" s="174"/>
      <c r="F16" s="7">
        <v>60</v>
      </c>
      <c r="G16" s="174" t="s">
        <v>14</v>
      </c>
      <c r="H16" s="174"/>
      <c r="I16" s="7">
        <v>204.4</v>
      </c>
      <c r="J16" s="174" t="s">
        <v>92</v>
      </c>
      <c r="K16" s="174"/>
      <c r="L16" s="7">
        <v>300.10000000000002</v>
      </c>
      <c r="M16" s="174"/>
      <c r="N16" s="174"/>
      <c r="O16" s="7"/>
    </row>
    <row r="17" spans="1:15" ht="22.5" customHeight="1" x14ac:dyDescent="0.25">
      <c r="A17" s="174" t="s">
        <v>5</v>
      </c>
      <c r="B17" s="174"/>
      <c r="C17" s="7">
        <v>295.5</v>
      </c>
      <c r="D17" s="174" t="s">
        <v>120</v>
      </c>
      <c r="E17" s="174"/>
      <c r="F17" s="7">
        <v>0</v>
      </c>
      <c r="G17" s="174"/>
      <c r="H17" s="174"/>
      <c r="I17" s="7"/>
      <c r="J17" s="174" t="s">
        <v>93</v>
      </c>
      <c r="K17" s="174"/>
      <c r="L17" s="7">
        <v>245.6</v>
      </c>
      <c r="M17" s="174"/>
      <c r="N17" s="174"/>
      <c r="O17" s="7"/>
    </row>
    <row r="18" spans="1:15" ht="22.5" customHeight="1" x14ac:dyDescent="0.25">
      <c r="A18" s="174" t="s">
        <v>6</v>
      </c>
      <c r="B18" s="174"/>
      <c r="C18" s="7">
        <v>219.5</v>
      </c>
      <c r="D18" s="174"/>
      <c r="E18" s="174"/>
      <c r="F18" s="7"/>
      <c r="G18" s="174"/>
      <c r="H18" s="174"/>
      <c r="I18" s="7"/>
      <c r="J18" s="174" t="s">
        <v>94</v>
      </c>
      <c r="K18" s="174"/>
      <c r="L18" s="7">
        <v>201</v>
      </c>
      <c r="M18" s="174"/>
      <c r="N18" s="174"/>
      <c r="O18" s="7"/>
    </row>
    <row r="19" spans="1:15" ht="22.5" customHeight="1" x14ac:dyDescent="0.25">
      <c r="A19" s="174" t="s">
        <v>35</v>
      </c>
      <c r="B19" s="174"/>
      <c r="C19" s="7">
        <v>197.6</v>
      </c>
      <c r="D19" s="174"/>
      <c r="E19" s="174"/>
      <c r="F19" s="7"/>
      <c r="G19" s="174"/>
      <c r="H19" s="174"/>
      <c r="I19" s="7"/>
      <c r="J19" s="174"/>
      <c r="K19" s="174"/>
      <c r="L19" s="7"/>
      <c r="M19" s="174"/>
      <c r="N19" s="174"/>
      <c r="O19" s="7"/>
    </row>
    <row r="20" spans="1:15" ht="21.75" customHeight="1" x14ac:dyDescent="0.25">
      <c r="A20" s="174" t="s">
        <v>98</v>
      </c>
      <c r="B20" s="174"/>
      <c r="C20" s="7">
        <v>135.6</v>
      </c>
      <c r="D20" s="174"/>
      <c r="E20" s="175"/>
      <c r="F20" s="7"/>
      <c r="G20" s="174"/>
      <c r="H20" s="175"/>
      <c r="I20" s="7"/>
      <c r="J20" s="174"/>
      <c r="K20" s="175"/>
      <c r="L20" s="7"/>
      <c r="M20" s="174"/>
      <c r="N20" s="175"/>
      <c r="O20" s="7"/>
    </row>
    <row r="21" spans="1:15" ht="22.5" customHeight="1" x14ac:dyDescent="0.25">
      <c r="A21" s="174" t="s">
        <v>95</v>
      </c>
      <c r="B21" s="175"/>
      <c r="C21" s="7">
        <v>93.2</v>
      </c>
      <c r="D21" s="174"/>
      <c r="E21" s="175"/>
      <c r="F21" s="7"/>
      <c r="G21" s="174"/>
      <c r="H21" s="175"/>
      <c r="I21" s="7"/>
      <c r="J21" s="174"/>
      <c r="K21" s="175"/>
      <c r="L21" s="7"/>
      <c r="M21" s="174"/>
      <c r="N21" s="175"/>
      <c r="O21" s="7"/>
    </row>
    <row r="22" spans="1:15" ht="22.5" customHeight="1" thickBot="1" x14ac:dyDescent="0.3">
      <c r="A22" s="172"/>
      <c r="B22" s="173"/>
      <c r="C22" s="8"/>
      <c r="D22" s="172"/>
      <c r="E22" s="173"/>
      <c r="F22" s="8"/>
      <c r="G22" s="172"/>
      <c r="H22" s="173"/>
      <c r="I22" s="8"/>
      <c r="J22" s="172"/>
      <c r="K22" s="173"/>
      <c r="L22" s="8"/>
      <c r="M22" s="172"/>
      <c r="N22" s="173"/>
      <c r="O22" s="8"/>
    </row>
    <row r="23" spans="1:15" ht="22.5" customHeight="1" x14ac:dyDescent="0.25"/>
    <row r="24" spans="1:15" ht="22.5" customHeight="1" x14ac:dyDescent="0.25"/>
    <row r="25" spans="1:15" ht="22.5" customHeight="1" x14ac:dyDescent="0.25"/>
    <row r="26" spans="1:15" ht="22.5" customHeight="1" x14ac:dyDescent="0.25"/>
    <row r="27" spans="1:15" ht="22.5" customHeight="1" x14ac:dyDescent="0.25"/>
    <row r="28" spans="1:15" ht="22.5" customHeight="1" x14ac:dyDescent="0.25"/>
    <row r="29" spans="1:15" ht="22.5" customHeight="1" x14ac:dyDescent="0.25"/>
    <row r="30" spans="1:15" ht="22.5" customHeight="1" x14ac:dyDescent="0.25"/>
    <row r="31" spans="1:15" ht="22.5" customHeight="1" x14ac:dyDescent="0.25"/>
    <row r="32" spans="1:15" ht="22.5" customHeight="1" x14ac:dyDescent="0.25"/>
    <row r="33" ht="22.5" customHeight="1" x14ac:dyDescent="0.25"/>
  </sheetData>
  <mergeCells count="110">
    <mergeCell ref="A20:B20"/>
    <mergeCell ref="D20:E20"/>
    <mergeCell ref="G20:H20"/>
    <mergeCell ref="J20:K20"/>
    <mergeCell ref="M20:N20"/>
    <mergeCell ref="A19:B19"/>
    <mergeCell ref="D19:E19"/>
    <mergeCell ref="G19:H19"/>
    <mergeCell ref="J19:K19"/>
    <mergeCell ref="M19:N19"/>
    <mergeCell ref="G15:H15"/>
    <mergeCell ref="J15:K15"/>
    <mergeCell ref="M15:N15"/>
    <mergeCell ref="A18:B18"/>
    <mergeCell ref="D18:E18"/>
    <mergeCell ref="G18:H18"/>
    <mergeCell ref="J18:K18"/>
    <mergeCell ref="M18:N18"/>
    <mergeCell ref="A17:B17"/>
    <mergeCell ref="D17:E17"/>
    <mergeCell ref="G17:H17"/>
    <mergeCell ref="J17:K17"/>
    <mergeCell ref="M17:N17"/>
    <mergeCell ref="M16:N16"/>
    <mergeCell ref="A16:B16"/>
    <mergeCell ref="D16:E16"/>
    <mergeCell ref="G16:H16"/>
    <mergeCell ref="J16:K16"/>
    <mergeCell ref="A15:B15"/>
    <mergeCell ref="D15:E15"/>
    <mergeCell ref="J7:K7"/>
    <mergeCell ref="M7:N7"/>
    <mergeCell ref="A9:B9"/>
    <mergeCell ref="D9:E9"/>
    <mergeCell ref="G9:H9"/>
    <mergeCell ref="J9:K9"/>
    <mergeCell ref="M9:N9"/>
    <mergeCell ref="A14:B14"/>
    <mergeCell ref="D14:E14"/>
    <mergeCell ref="G14:H14"/>
    <mergeCell ref="J14:K14"/>
    <mergeCell ref="M14:N14"/>
    <mergeCell ref="A13:B13"/>
    <mergeCell ref="D13:E13"/>
    <mergeCell ref="G13:H13"/>
    <mergeCell ref="J13:K13"/>
    <mergeCell ref="M13:N13"/>
    <mergeCell ref="M12:O12"/>
    <mergeCell ref="A12:C12"/>
    <mergeCell ref="D12:F12"/>
    <mergeCell ref="G12:I12"/>
    <mergeCell ref="J12:L12"/>
    <mergeCell ref="A1:C1"/>
    <mergeCell ref="D1:F1"/>
    <mergeCell ref="G1:I1"/>
    <mergeCell ref="J1:L1"/>
    <mergeCell ref="M1:O1"/>
    <mergeCell ref="A6:B6"/>
    <mergeCell ref="D6:E6"/>
    <mergeCell ref="G6:H6"/>
    <mergeCell ref="J6:K6"/>
    <mergeCell ref="M6:N6"/>
    <mergeCell ref="M4:N4"/>
    <mergeCell ref="A5:B5"/>
    <mergeCell ref="D5:E5"/>
    <mergeCell ref="G5:H5"/>
    <mergeCell ref="J5:K5"/>
    <mergeCell ref="M5:N5"/>
    <mergeCell ref="A4:B4"/>
    <mergeCell ref="D4:E4"/>
    <mergeCell ref="G4:H4"/>
    <mergeCell ref="J4:K4"/>
    <mergeCell ref="A3:B3"/>
    <mergeCell ref="D3:E3"/>
    <mergeCell ref="G3:H3"/>
    <mergeCell ref="J3:K3"/>
    <mergeCell ref="M3:N3"/>
    <mergeCell ref="A2:B2"/>
    <mergeCell ref="D2:E2"/>
    <mergeCell ref="G2:H2"/>
    <mergeCell ref="J2:K2"/>
    <mergeCell ref="M2:N2"/>
    <mergeCell ref="M10:N10"/>
    <mergeCell ref="M11:N11"/>
    <mergeCell ref="A10:B10"/>
    <mergeCell ref="A11:B11"/>
    <mergeCell ref="A8:B8"/>
    <mergeCell ref="D8:E8"/>
    <mergeCell ref="G8:H8"/>
    <mergeCell ref="J8:K8"/>
    <mergeCell ref="M8:N8"/>
    <mergeCell ref="A7:B7"/>
    <mergeCell ref="D7:E7"/>
    <mergeCell ref="G7:H7"/>
    <mergeCell ref="D10:E10"/>
    <mergeCell ref="D11:E11"/>
    <mergeCell ref="G10:H10"/>
    <mergeCell ref="G11:H11"/>
    <mergeCell ref="J10:K10"/>
    <mergeCell ref="J11:K11"/>
    <mergeCell ref="J22:K22"/>
    <mergeCell ref="M21:N21"/>
    <mergeCell ref="M22:N22"/>
    <mergeCell ref="A22:B22"/>
    <mergeCell ref="D21:E21"/>
    <mergeCell ref="D22:E22"/>
    <mergeCell ref="G21:H21"/>
    <mergeCell ref="G22:H22"/>
    <mergeCell ref="A21:B21"/>
    <mergeCell ref="J21:K21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67"/>
  <sheetViews>
    <sheetView defaultGridColor="0" colorId="22" zoomScaleNormal="100" zoomScaleSheetLayoutView="67" workbookViewId="0">
      <pane xSplit="1" ySplit="13" topLeftCell="B14" activePane="bottomRight" state="frozen"/>
      <selection activeCell="H30" sqref="H30"/>
      <selection pane="topRight" activeCell="H30" sqref="H30"/>
      <selection pane="bottomLeft" activeCell="H30" sqref="H30"/>
      <selection pane="bottomRight" activeCell="A14" sqref="A14"/>
    </sheetView>
  </sheetViews>
  <sheetFormatPr defaultColWidth="3" defaultRowHeight="15" x14ac:dyDescent="0.2"/>
  <cols>
    <col min="1" max="1" width="19.28515625" style="32" customWidth="1"/>
    <col min="2" max="41" width="4.28515625" style="32" customWidth="1"/>
    <col min="42" max="42" width="1.42578125" style="32" hidden="1" customWidth="1"/>
    <col min="43" max="46" width="3.85546875" style="32" customWidth="1"/>
    <col min="47" max="47" width="5.28515625" style="32" customWidth="1"/>
    <col min="48" max="48" width="5.5703125" style="32" customWidth="1"/>
    <col min="49" max="49" width="3.85546875" style="32" customWidth="1"/>
    <col min="50" max="50" width="1" style="32" hidden="1" customWidth="1"/>
    <col min="51" max="51" width="3" style="32" customWidth="1"/>
    <col min="52" max="52" width="1" style="32" customWidth="1"/>
    <col min="53" max="256" width="3" style="32"/>
    <col min="257" max="257" width="21.28515625" style="32" bestFit="1" customWidth="1"/>
    <col min="258" max="297" width="3.140625" style="32" customWidth="1"/>
    <col min="298" max="298" width="0" style="32" hidden="1" customWidth="1"/>
    <col min="299" max="304" width="3" style="32" customWidth="1"/>
    <col min="305" max="305" width="3.85546875" style="32" bestFit="1" customWidth="1"/>
    <col min="306" max="306" width="0" style="32" hidden="1" customWidth="1"/>
    <col min="307" max="307" width="3" style="32" customWidth="1"/>
    <col min="308" max="308" width="1" style="32" customWidth="1"/>
    <col min="309" max="512" width="3" style="32"/>
    <col min="513" max="513" width="21.28515625" style="32" bestFit="1" customWidth="1"/>
    <col min="514" max="553" width="3.140625" style="32" customWidth="1"/>
    <col min="554" max="554" width="0" style="32" hidden="1" customWidth="1"/>
    <col min="555" max="560" width="3" style="32" customWidth="1"/>
    <col min="561" max="561" width="3.85546875" style="32" bestFit="1" customWidth="1"/>
    <col min="562" max="562" width="0" style="32" hidden="1" customWidth="1"/>
    <col min="563" max="563" width="3" style="32" customWidth="1"/>
    <col min="564" max="564" width="1" style="32" customWidth="1"/>
    <col min="565" max="768" width="3" style="32"/>
    <col min="769" max="769" width="21.28515625" style="32" bestFit="1" customWidth="1"/>
    <col min="770" max="809" width="3.140625" style="32" customWidth="1"/>
    <col min="810" max="810" width="0" style="32" hidden="1" customWidth="1"/>
    <col min="811" max="816" width="3" style="32" customWidth="1"/>
    <col min="817" max="817" width="3.85546875" style="32" bestFit="1" customWidth="1"/>
    <col min="818" max="818" width="0" style="32" hidden="1" customWidth="1"/>
    <col min="819" max="819" width="3" style="32" customWidth="1"/>
    <col min="820" max="820" width="1" style="32" customWidth="1"/>
    <col min="821" max="1024" width="3" style="32"/>
    <col min="1025" max="1025" width="21.28515625" style="32" bestFit="1" customWidth="1"/>
    <col min="1026" max="1065" width="3.140625" style="32" customWidth="1"/>
    <col min="1066" max="1066" width="0" style="32" hidden="1" customWidth="1"/>
    <col min="1067" max="1072" width="3" style="32" customWidth="1"/>
    <col min="1073" max="1073" width="3.85546875" style="32" bestFit="1" customWidth="1"/>
    <col min="1074" max="1074" width="0" style="32" hidden="1" customWidth="1"/>
    <col min="1075" max="1075" width="3" style="32" customWidth="1"/>
    <col min="1076" max="1076" width="1" style="32" customWidth="1"/>
    <col min="1077" max="1280" width="3" style="32"/>
    <col min="1281" max="1281" width="21.28515625" style="32" bestFit="1" customWidth="1"/>
    <col min="1282" max="1321" width="3.140625" style="32" customWidth="1"/>
    <col min="1322" max="1322" width="0" style="32" hidden="1" customWidth="1"/>
    <col min="1323" max="1328" width="3" style="32" customWidth="1"/>
    <col min="1329" max="1329" width="3.85546875" style="32" bestFit="1" customWidth="1"/>
    <col min="1330" max="1330" width="0" style="32" hidden="1" customWidth="1"/>
    <col min="1331" max="1331" width="3" style="32" customWidth="1"/>
    <col min="1332" max="1332" width="1" style="32" customWidth="1"/>
    <col min="1333" max="1536" width="3" style="32"/>
    <col min="1537" max="1537" width="21.28515625" style="32" bestFit="1" customWidth="1"/>
    <col min="1538" max="1577" width="3.140625" style="32" customWidth="1"/>
    <col min="1578" max="1578" width="0" style="32" hidden="1" customWidth="1"/>
    <col min="1579" max="1584" width="3" style="32" customWidth="1"/>
    <col min="1585" max="1585" width="3.85546875" style="32" bestFit="1" customWidth="1"/>
    <col min="1586" max="1586" width="0" style="32" hidden="1" customWidth="1"/>
    <col min="1587" max="1587" width="3" style="32" customWidth="1"/>
    <col min="1588" max="1588" width="1" style="32" customWidth="1"/>
    <col min="1589" max="1792" width="3" style="32"/>
    <col min="1793" max="1793" width="21.28515625" style="32" bestFit="1" customWidth="1"/>
    <col min="1794" max="1833" width="3.140625" style="32" customWidth="1"/>
    <col min="1834" max="1834" width="0" style="32" hidden="1" customWidth="1"/>
    <col min="1835" max="1840" width="3" style="32" customWidth="1"/>
    <col min="1841" max="1841" width="3.85546875" style="32" bestFit="1" customWidth="1"/>
    <col min="1842" max="1842" width="0" style="32" hidden="1" customWidth="1"/>
    <col min="1843" max="1843" width="3" style="32" customWidth="1"/>
    <col min="1844" max="1844" width="1" style="32" customWidth="1"/>
    <col min="1845" max="2048" width="3" style="32"/>
    <col min="2049" max="2049" width="21.28515625" style="32" bestFit="1" customWidth="1"/>
    <col min="2050" max="2089" width="3.140625" style="32" customWidth="1"/>
    <col min="2090" max="2090" width="0" style="32" hidden="1" customWidth="1"/>
    <col min="2091" max="2096" width="3" style="32" customWidth="1"/>
    <col min="2097" max="2097" width="3.85546875" style="32" bestFit="1" customWidth="1"/>
    <col min="2098" max="2098" width="0" style="32" hidden="1" customWidth="1"/>
    <col min="2099" max="2099" width="3" style="32" customWidth="1"/>
    <col min="2100" max="2100" width="1" style="32" customWidth="1"/>
    <col min="2101" max="2304" width="3" style="32"/>
    <col min="2305" max="2305" width="21.28515625" style="32" bestFit="1" customWidth="1"/>
    <col min="2306" max="2345" width="3.140625" style="32" customWidth="1"/>
    <col min="2346" max="2346" width="0" style="32" hidden="1" customWidth="1"/>
    <col min="2347" max="2352" width="3" style="32" customWidth="1"/>
    <col min="2353" max="2353" width="3.85546875" style="32" bestFit="1" customWidth="1"/>
    <col min="2354" max="2354" width="0" style="32" hidden="1" customWidth="1"/>
    <col min="2355" max="2355" width="3" style="32" customWidth="1"/>
    <col min="2356" max="2356" width="1" style="32" customWidth="1"/>
    <col min="2357" max="2560" width="3" style="32"/>
    <col min="2561" max="2561" width="21.28515625" style="32" bestFit="1" customWidth="1"/>
    <col min="2562" max="2601" width="3.140625" style="32" customWidth="1"/>
    <col min="2602" max="2602" width="0" style="32" hidden="1" customWidth="1"/>
    <col min="2603" max="2608" width="3" style="32" customWidth="1"/>
    <col min="2609" max="2609" width="3.85546875" style="32" bestFit="1" customWidth="1"/>
    <col min="2610" max="2610" width="0" style="32" hidden="1" customWidth="1"/>
    <col min="2611" max="2611" width="3" style="32" customWidth="1"/>
    <col min="2612" max="2612" width="1" style="32" customWidth="1"/>
    <col min="2613" max="2816" width="3" style="32"/>
    <col min="2817" max="2817" width="21.28515625" style="32" bestFit="1" customWidth="1"/>
    <col min="2818" max="2857" width="3.140625" style="32" customWidth="1"/>
    <col min="2858" max="2858" width="0" style="32" hidden="1" customWidth="1"/>
    <col min="2859" max="2864" width="3" style="32" customWidth="1"/>
    <col min="2865" max="2865" width="3.85546875" style="32" bestFit="1" customWidth="1"/>
    <col min="2866" max="2866" width="0" style="32" hidden="1" customWidth="1"/>
    <col min="2867" max="2867" width="3" style="32" customWidth="1"/>
    <col min="2868" max="2868" width="1" style="32" customWidth="1"/>
    <col min="2869" max="3072" width="3" style="32"/>
    <col min="3073" max="3073" width="21.28515625" style="32" bestFit="1" customWidth="1"/>
    <col min="3074" max="3113" width="3.140625" style="32" customWidth="1"/>
    <col min="3114" max="3114" width="0" style="32" hidden="1" customWidth="1"/>
    <col min="3115" max="3120" width="3" style="32" customWidth="1"/>
    <col min="3121" max="3121" width="3.85546875" style="32" bestFit="1" customWidth="1"/>
    <col min="3122" max="3122" width="0" style="32" hidden="1" customWidth="1"/>
    <col min="3123" max="3123" width="3" style="32" customWidth="1"/>
    <col min="3124" max="3124" width="1" style="32" customWidth="1"/>
    <col min="3125" max="3328" width="3" style="32"/>
    <col min="3329" max="3329" width="21.28515625" style="32" bestFit="1" customWidth="1"/>
    <col min="3330" max="3369" width="3.140625" style="32" customWidth="1"/>
    <col min="3370" max="3370" width="0" style="32" hidden="1" customWidth="1"/>
    <col min="3371" max="3376" width="3" style="32" customWidth="1"/>
    <col min="3377" max="3377" width="3.85546875" style="32" bestFit="1" customWidth="1"/>
    <col min="3378" max="3378" width="0" style="32" hidden="1" customWidth="1"/>
    <col min="3379" max="3379" width="3" style="32" customWidth="1"/>
    <col min="3380" max="3380" width="1" style="32" customWidth="1"/>
    <col min="3381" max="3584" width="3" style="32"/>
    <col min="3585" max="3585" width="21.28515625" style="32" bestFit="1" customWidth="1"/>
    <col min="3586" max="3625" width="3.140625" style="32" customWidth="1"/>
    <col min="3626" max="3626" width="0" style="32" hidden="1" customWidth="1"/>
    <col min="3627" max="3632" width="3" style="32" customWidth="1"/>
    <col min="3633" max="3633" width="3.85546875" style="32" bestFit="1" customWidth="1"/>
    <col min="3634" max="3634" width="0" style="32" hidden="1" customWidth="1"/>
    <col min="3635" max="3635" width="3" style="32" customWidth="1"/>
    <col min="3636" max="3636" width="1" style="32" customWidth="1"/>
    <col min="3637" max="3840" width="3" style="32"/>
    <col min="3841" max="3841" width="21.28515625" style="32" bestFit="1" customWidth="1"/>
    <col min="3842" max="3881" width="3.140625" style="32" customWidth="1"/>
    <col min="3882" max="3882" width="0" style="32" hidden="1" customWidth="1"/>
    <col min="3883" max="3888" width="3" style="32" customWidth="1"/>
    <col min="3889" max="3889" width="3.85546875" style="32" bestFit="1" customWidth="1"/>
    <col min="3890" max="3890" width="0" style="32" hidden="1" customWidth="1"/>
    <col min="3891" max="3891" width="3" style="32" customWidth="1"/>
    <col min="3892" max="3892" width="1" style="32" customWidth="1"/>
    <col min="3893" max="4096" width="3" style="32"/>
    <col min="4097" max="4097" width="21.28515625" style="32" bestFit="1" customWidth="1"/>
    <col min="4098" max="4137" width="3.140625" style="32" customWidth="1"/>
    <col min="4138" max="4138" width="0" style="32" hidden="1" customWidth="1"/>
    <col min="4139" max="4144" width="3" style="32" customWidth="1"/>
    <col min="4145" max="4145" width="3.85546875" style="32" bestFit="1" customWidth="1"/>
    <col min="4146" max="4146" width="0" style="32" hidden="1" customWidth="1"/>
    <col min="4147" max="4147" width="3" style="32" customWidth="1"/>
    <col min="4148" max="4148" width="1" style="32" customWidth="1"/>
    <col min="4149" max="4352" width="3" style="32"/>
    <col min="4353" max="4353" width="21.28515625" style="32" bestFit="1" customWidth="1"/>
    <col min="4354" max="4393" width="3.140625" style="32" customWidth="1"/>
    <col min="4394" max="4394" width="0" style="32" hidden="1" customWidth="1"/>
    <col min="4395" max="4400" width="3" style="32" customWidth="1"/>
    <col min="4401" max="4401" width="3.85546875" style="32" bestFit="1" customWidth="1"/>
    <col min="4402" max="4402" width="0" style="32" hidden="1" customWidth="1"/>
    <col min="4403" max="4403" width="3" style="32" customWidth="1"/>
    <col min="4404" max="4404" width="1" style="32" customWidth="1"/>
    <col min="4405" max="4608" width="3" style="32"/>
    <col min="4609" max="4609" width="21.28515625" style="32" bestFit="1" customWidth="1"/>
    <col min="4610" max="4649" width="3.140625" style="32" customWidth="1"/>
    <col min="4650" max="4650" width="0" style="32" hidden="1" customWidth="1"/>
    <col min="4651" max="4656" width="3" style="32" customWidth="1"/>
    <col min="4657" max="4657" width="3.85546875" style="32" bestFit="1" customWidth="1"/>
    <col min="4658" max="4658" width="0" style="32" hidden="1" customWidth="1"/>
    <col min="4659" max="4659" width="3" style="32" customWidth="1"/>
    <col min="4660" max="4660" width="1" style="32" customWidth="1"/>
    <col min="4661" max="4864" width="3" style="32"/>
    <col min="4865" max="4865" width="21.28515625" style="32" bestFit="1" customWidth="1"/>
    <col min="4866" max="4905" width="3.140625" style="32" customWidth="1"/>
    <col min="4906" max="4906" width="0" style="32" hidden="1" customWidth="1"/>
    <col min="4907" max="4912" width="3" style="32" customWidth="1"/>
    <col min="4913" max="4913" width="3.85546875" style="32" bestFit="1" customWidth="1"/>
    <col min="4914" max="4914" width="0" style="32" hidden="1" customWidth="1"/>
    <col min="4915" max="4915" width="3" style="32" customWidth="1"/>
    <col min="4916" max="4916" width="1" style="32" customWidth="1"/>
    <col min="4917" max="5120" width="3" style="32"/>
    <col min="5121" max="5121" width="21.28515625" style="32" bestFit="1" customWidth="1"/>
    <col min="5122" max="5161" width="3.140625" style="32" customWidth="1"/>
    <col min="5162" max="5162" width="0" style="32" hidden="1" customWidth="1"/>
    <col min="5163" max="5168" width="3" style="32" customWidth="1"/>
    <col min="5169" max="5169" width="3.85546875" style="32" bestFit="1" customWidth="1"/>
    <col min="5170" max="5170" width="0" style="32" hidden="1" customWidth="1"/>
    <col min="5171" max="5171" width="3" style="32" customWidth="1"/>
    <col min="5172" max="5172" width="1" style="32" customWidth="1"/>
    <col min="5173" max="5376" width="3" style="32"/>
    <col min="5377" max="5377" width="21.28515625" style="32" bestFit="1" customWidth="1"/>
    <col min="5378" max="5417" width="3.140625" style="32" customWidth="1"/>
    <col min="5418" max="5418" width="0" style="32" hidden="1" customWidth="1"/>
    <col min="5419" max="5424" width="3" style="32" customWidth="1"/>
    <col min="5425" max="5425" width="3.85546875" style="32" bestFit="1" customWidth="1"/>
    <col min="5426" max="5426" width="0" style="32" hidden="1" customWidth="1"/>
    <col min="5427" max="5427" width="3" style="32" customWidth="1"/>
    <col min="5428" max="5428" width="1" style="32" customWidth="1"/>
    <col min="5429" max="5632" width="3" style="32"/>
    <col min="5633" max="5633" width="21.28515625" style="32" bestFit="1" customWidth="1"/>
    <col min="5634" max="5673" width="3.140625" style="32" customWidth="1"/>
    <col min="5674" max="5674" width="0" style="32" hidden="1" customWidth="1"/>
    <col min="5675" max="5680" width="3" style="32" customWidth="1"/>
    <col min="5681" max="5681" width="3.85546875" style="32" bestFit="1" customWidth="1"/>
    <col min="5682" max="5682" width="0" style="32" hidden="1" customWidth="1"/>
    <col min="5683" max="5683" width="3" style="32" customWidth="1"/>
    <col min="5684" max="5684" width="1" style="32" customWidth="1"/>
    <col min="5685" max="5888" width="3" style="32"/>
    <col min="5889" max="5889" width="21.28515625" style="32" bestFit="1" customWidth="1"/>
    <col min="5890" max="5929" width="3.140625" style="32" customWidth="1"/>
    <col min="5930" max="5930" width="0" style="32" hidden="1" customWidth="1"/>
    <col min="5931" max="5936" width="3" style="32" customWidth="1"/>
    <col min="5937" max="5937" width="3.85546875" style="32" bestFit="1" customWidth="1"/>
    <col min="5938" max="5938" width="0" style="32" hidden="1" customWidth="1"/>
    <col min="5939" max="5939" width="3" style="32" customWidth="1"/>
    <col min="5940" max="5940" width="1" style="32" customWidth="1"/>
    <col min="5941" max="6144" width="3" style="32"/>
    <col min="6145" max="6145" width="21.28515625" style="32" bestFit="1" customWidth="1"/>
    <col min="6146" max="6185" width="3.140625" style="32" customWidth="1"/>
    <col min="6186" max="6186" width="0" style="32" hidden="1" customWidth="1"/>
    <col min="6187" max="6192" width="3" style="32" customWidth="1"/>
    <col min="6193" max="6193" width="3.85546875" style="32" bestFit="1" customWidth="1"/>
    <col min="6194" max="6194" width="0" style="32" hidden="1" customWidth="1"/>
    <col min="6195" max="6195" width="3" style="32" customWidth="1"/>
    <col min="6196" max="6196" width="1" style="32" customWidth="1"/>
    <col min="6197" max="6400" width="3" style="32"/>
    <col min="6401" max="6401" width="21.28515625" style="32" bestFit="1" customWidth="1"/>
    <col min="6402" max="6441" width="3.140625" style="32" customWidth="1"/>
    <col min="6442" max="6442" width="0" style="32" hidden="1" customWidth="1"/>
    <col min="6443" max="6448" width="3" style="32" customWidth="1"/>
    <col min="6449" max="6449" width="3.85546875" style="32" bestFit="1" customWidth="1"/>
    <col min="6450" max="6450" width="0" style="32" hidden="1" customWidth="1"/>
    <col min="6451" max="6451" width="3" style="32" customWidth="1"/>
    <col min="6452" max="6452" width="1" style="32" customWidth="1"/>
    <col min="6453" max="6656" width="3" style="32"/>
    <col min="6657" max="6657" width="21.28515625" style="32" bestFit="1" customWidth="1"/>
    <col min="6658" max="6697" width="3.140625" style="32" customWidth="1"/>
    <col min="6698" max="6698" width="0" style="32" hidden="1" customWidth="1"/>
    <col min="6699" max="6704" width="3" style="32" customWidth="1"/>
    <col min="6705" max="6705" width="3.85546875" style="32" bestFit="1" customWidth="1"/>
    <col min="6706" max="6706" width="0" style="32" hidden="1" customWidth="1"/>
    <col min="6707" max="6707" width="3" style="32" customWidth="1"/>
    <col min="6708" max="6708" width="1" style="32" customWidth="1"/>
    <col min="6709" max="6912" width="3" style="32"/>
    <col min="6913" max="6913" width="21.28515625" style="32" bestFit="1" customWidth="1"/>
    <col min="6914" max="6953" width="3.140625" style="32" customWidth="1"/>
    <col min="6954" max="6954" width="0" style="32" hidden="1" customWidth="1"/>
    <col min="6955" max="6960" width="3" style="32" customWidth="1"/>
    <col min="6961" max="6961" width="3.85546875" style="32" bestFit="1" customWidth="1"/>
    <col min="6962" max="6962" width="0" style="32" hidden="1" customWidth="1"/>
    <col min="6963" max="6963" width="3" style="32" customWidth="1"/>
    <col min="6964" max="6964" width="1" style="32" customWidth="1"/>
    <col min="6965" max="7168" width="3" style="32"/>
    <col min="7169" max="7169" width="21.28515625" style="32" bestFit="1" customWidth="1"/>
    <col min="7170" max="7209" width="3.140625" style="32" customWidth="1"/>
    <col min="7210" max="7210" width="0" style="32" hidden="1" customWidth="1"/>
    <col min="7211" max="7216" width="3" style="32" customWidth="1"/>
    <col min="7217" max="7217" width="3.85546875" style="32" bestFit="1" customWidth="1"/>
    <col min="7218" max="7218" width="0" style="32" hidden="1" customWidth="1"/>
    <col min="7219" max="7219" width="3" style="32" customWidth="1"/>
    <col min="7220" max="7220" width="1" style="32" customWidth="1"/>
    <col min="7221" max="7424" width="3" style="32"/>
    <col min="7425" max="7425" width="21.28515625" style="32" bestFit="1" customWidth="1"/>
    <col min="7426" max="7465" width="3.140625" style="32" customWidth="1"/>
    <col min="7466" max="7466" width="0" style="32" hidden="1" customWidth="1"/>
    <col min="7467" max="7472" width="3" style="32" customWidth="1"/>
    <col min="7473" max="7473" width="3.85546875" style="32" bestFit="1" customWidth="1"/>
    <col min="7474" max="7474" width="0" style="32" hidden="1" customWidth="1"/>
    <col min="7475" max="7475" width="3" style="32" customWidth="1"/>
    <col min="7476" max="7476" width="1" style="32" customWidth="1"/>
    <col min="7477" max="7680" width="3" style="32"/>
    <col min="7681" max="7681" width="21.28515625" style="32" bestFit="1" customWidth="1"/>
    <col min="7682" max="7721" width="3.140625" style="32" customWidth="1"/>
    <col min="7722" max="7722" width="0" style="32" hidden="1" customWidth="1"/>
    <col min="7723" max="7728" width="3" style="32" customWidth="1"/>
    <col min="7729" max="7729" width="3.85546875" style="32" bestFit="1" customWidth="1"/>
    <col min="7730" max="7730" width="0" style="32" hidden="1" customWidth="1"/>
    <col min="7731" max="7731" width="3" style="32" customWidth="1"/>
    <col min="7732" max="7732" width="1" style="32" customWidth="1"/>
    <col min="7733" max="7936" width="3" style="32"/>
    <col min="7937" max="7937" width="21.28515625" style="32" bestFit="1" customWidth="1"/>
    <col min="7938" max="7977" width="3.140625" style="32" customWidth="1"/>
    <col min="7978" max="7978" width="0" style="32" hidden="1" customWidth="1"/>
    <col min="7979" max="7984" width="3" style="32" customWidth="1"/>
    <col min="7985" max="7985" width="3.85546875" style="32" bestFit="1" customWidth="1"/>
    <col min="7986" max="7986" width="0" style="32" hidden="1" customWidth="1"/>
    <col min="7987" max="7987" width="3" style="32" customWidth="1"/>
    <col min="7988" max="7988" width="1" style="32" customWidth="1"/>
    <col min="7989" max="8192" width="3" style="32"/>
    <col min="8193" max="8193" width="21.28515625" style="32" bestFit="1" customWidth="1"/>
    <col min="8194" max="8233" width="3.140625" style="32" customWidth="1"/>
    <col min="8234" max="8234" width="0" style="32" hidden="1" customWidth="1"/>
    <col min="8235" max="8240" width="3" style="32" customWidth="1"/>
    <col min="8241" max="8241" width="3.85546875" style="32" bestFit="1" customWidth="1"/>
    <col min="8242" max="8242" width="0" style="32" hidden="1" customWidth="1"/>
    <col min="8243" max="8243" width="3" style="32" customWidth="1"/>
    <col min="8244" max="8244" width="1" style="32" customWidth="1"/>
    <col min="8245" max="8448" width="3" style="32"/>
    <col min="8449" max="8449" width="21.28515625" style="32" bestFit="1" customWidth="1"/>
    <col min="8450" max="8489" width="3.140625" style="32" customWidth="1"/>
    <col min="8490" max="8490" width="0" style="32" hidden="1" customWidth="1"/>
    <col min="8491" max="8496" width="3" style="32" customWidth="1"/>
    <col min="8497" max="8497" width="3.85546875" style="32" bestFit="1" customWidth="1"/>
    <col min="8498" max="8498" width="0" style="32" hidden="1" customWidth="1"/>
    <col min="8499" max="8499" width="3" style="32" customWidth="1"/>
    <col min="8500" max="8500" width="1" style="32" customWidth="1"/>
    <col min="8501" max="8704" width="3" style="32"/>
    <col min="8705" max="8705" width="21.28515625" style="32" bestFit="1" customWidth="1"/>
    <col min="8706" max="8745" width="3.140625" style="32" customWidth="1"/>
    <col min="8746" max="8746" width="0" style="32" hidden="1" customWidth="1"/>
    <col min="8747" max="8752" width="3" style="32" customWidth="1"/>
    <col min="8753" max="8753" width="3.85546875" style="32" bestFit="1" customWidth="1"/>
    <col min="8754" max="8754" width="0" style="32" hidden="1" customWidth="1"/>
    <col min="8755" max="8755" width="3" style="32" customWidth="1"/>
    <col min="8756" max="8756" width="1" style="32" customWidth="1"/>
    <col min="8757" max="8960" width="3" style="32"/>
    <col min="8961" max="8961" width="21.28515625" style="32" bestFit="1" customWidth="1"/>
    <col min="8962" max="9001" width="3.140625" style="32" customWidth="1"/>
    <col min="9002" max="9002" width="0" style="32" hidden="1" customWidth="1"/>
    <col min="9003" max="9008" width="3" style="32" customWidth="1"/>
    <col min="9009" max="9009" width="3.85546875" style="32" bestFit="1" customWidth="1"/>
    <col min="9010" max="9010" width="0" style="32" hidden="1" customWidth="1"/>
    <col min="9011" max="9011" width="3" style="32" customWidth="1"/>
    <col min="9012" max="9012" width="1" style="32" customWidth="1"/>
    <col min="9013" max="9216" width="3" style="32"/>
    <col min="9217" max="9217" width="21.28515625" style="32" bestFit="1" customWidth="1"/>
    <col min="9218" max="9257" width="3.140625" style="32" customWidth="1"/>
    <col min="9258" max="9258" width="0" style="32" hidden="1" customWidth="1"/>
    <col min="9259" max="9264" width="3" style="32" customWidth="1"/>
    <col min="9265" max="9265" width="3.85546875" style="32" bestFit="1" customWidth="1"/>
    <col min="9266" max="9266" width="0" style="32" hidden="1" customWidth="1"/>
    <col min="9267" max="9267" width="3" style="32" customWidth="1"/>
    <col min="9268" max="9268" width="1" style="32" customWidth="1"/>
    <col min="9269" max="9472" width="3" style="32"/>
    <col min="9473" max="9473" width="21.28515625" style="32" bestFit="1" customWidth="1"/>
    <col min="9474" max="9513" width="3.140625" style="32" customWidth="1"/>
    <col min="9514" max="9514" width="0" style="32" hidden="1" customWidth="1"/>
    <col min="9515" max="9520" width="3" style="32" customWidth="1"/>
    <col min="9521" max="9521" width="3.85546875" style="32" bestFit="1" customWidth="1"/>
    <col min="9522" max="9522" width="0" style="32" hidden="1" customWidth="1"/>
    <col min="9523" max="9523" width="3" style="32" customWidth="1"/>
    <col min="9524" max="9524" width="1" style="32" customWidth="1"/>
    <col min="9525" max="9728" width="3" style="32"/>
    <col min="9729" max="9729" width="21.28515625" style="32" bestFit="1" customWidth="1"/>
    <col min="9730" max="9769" width="3.140625" style="32" customWidth="1"/>
    <col min="9770" max="9770" width="0" style="32" hidden="1" customWidth="1"/>
    <col min="9771" max="9776" width="3" style="32" customWidth="1"/>
    <col min="9777" max="9777" width="3.85546875" style="32" bestFit="1" customWidth="1"/>
    <col min="9778" max="9778" width="0" style="32" hidden="1" customWidth="1"/>
    <col min="9779" max="9779" width="3" style="32" customWidth="1"/>
    <col min="9780" max="9780" width="1" style="32" customWidth="1"/>
    <col min="9781" max="9984" width="3" style="32"/>
    <col min="9985" max="9985" width="21.28515625" style="32" bestFit="1" customWidth="1"/>
    <col min="9986" max="10025" width="3.140625" style="32" customWidth="1"/>
    <col min="10026" max="10026" width="0" style="32" hidden="1" customWidth="1"/>
    <col min="10027" max="10032" width="3" style="32" customWidth="1"/>
    <col min="10033" max="10033" width="3.85546875" style="32" bestFit="1" customWidth="1"/>
    <col min="10034" max="10034" width="0" style="32" hidden="1" customWidth="1"/>
    <col min="10035" max="10035" width="3" style="32" customWidth="1"/>
    <col min="10036" max="10036" width="1" style="32" customWidth="1"/>
    <col min="10037" max="10240" width="3" style="32"/>
    <col min="10241" max="10241" width="21.28515625" style="32" bestFit="1" customWidth="1"/>
    <col min="10242" max="10281" width="3.140625" style="32" customWidth="1"/>
    <col min="10282" max="10282" width="0" style="32" hidden="1" customWidth="1"/>
    <col min="10283" max="10288" width="3" style="32" customWidth="1"/>
    <col min="10289" max="10289" width="3.85546875" style="32" bestFit="1" customWidth="1"/>
    <col min="10290" max="10290" width="0" style="32" hidden="1" customWidth="1"/>
    <col min="10291" max="10291" width="3" style="32" customWidth="1"/>
    <col min="10292" max="10292" width="1" style="32" customWidth="1"/>
    <col min="10293" max="10496" width="3" style="32"/>
    <col min="10497" max="10497" width="21.28515625" style="32" bestFit="1" customWidth="1"/>
    <col min="10498" max="10537" width="3.140625" style="32" customWidth="1"/>
    <col min="10538" max="10538" width="0" style="32" hidden="1" customWidth="1"/>
    <col min="10539" max="10544" width="3" style="32" customWidth="1"/>
    <col min="10545" max="10545" width="3.85546875" style="32" bestFit="1" customWidth="1"/>
    <col min="10546" max="10546" width="0" style="32" hidden="1" customWidth="1"/>
    <col min="10547" max="10547" width="3" style="32" customWidth="1"/>
    <col min="10548" max="10548" width="1" style="32" customWidth="1"/>
    <col min="10549" max="10752" width="3" style="32"/>
    <col min="10753" max="10753" width="21.28515625" style="32" bestFit="1" customWidth="1"/>
    <col min="10754" max="10793" width="3.140625" style="32" customWidth="1"/>
    <col min="10794" max="10794" width="0" style="32" hidden="1" customWidth="1"/>
    <col min="10795" max="10800" width="3" style="32" customWidth="1"/>
    <col min="10801" max="10801" width="3.85546875" style="32" bestFit="1" customWidth="1"/>
    <col min="10802" max="10802" width="0" style="32" hidden="1" customWidth="1"/>
    <col min="10803" max="10803" width="3" style="32" customWidth="1"/>
    <col min="10804" max="10804" width="1" style="32" customWidth="1"/>
    <col min="10805" max="11008" width="3" style="32"/>
    <col min="11009" max="11009" width="21.28515625" style="32" bestFit="1" customWidth="1"/>
    <col min="11010" max="11049" width="3.140625" style="32" customWidth="1"/>
    <col min="11050" max="11050" width="0" style="32" hidden="1" customWidth="1"/>
    <col min="11051" max="11056" width="3" style="32" customWidth="1"/>
    <col min="11057" max="11057" width="3.85546875" style="32" bestFit="1" customWidth="1"/>
    <col min="11058" max="11058" width="0" style="32" hidden="1" customWidth="1"/>
    <col min="11059" max="11059" width="3" style="32" customWidth="1"/>
    <col min="11060" max="11060" width="1" style="32" customWidth="1"/>
    <col min="11061" max="11264" width="3" style="32"/>
    <col min="11265" max="11265" width="21.28515625" style="32" bestFit="1" customWidth="1"/>
    <col min="11266" max="11305" width="3.140625" style="32" customWidth="1"/>
    <col min="11306" max="11306" width="0" style="32" hidden="1" customWidth="1"/>
    <col min="11307" max="11312" width="3" style="32" customWidth="1"/>
    <col min="11313" max="11313" width="3.85546875" style="32" bestFit="1" customWidth="1"/>
    <col min="11314" max="11314" width="0" style="32" hidden="1" customWidth="1"/>
    <col min="11315" max="11315" width="3" style="32" customWidth="1"/>
    <col min="11316" max="11316" width="1" style="32" customWidth="1"/>
    <col min="11317" max="11520" width="3" style="32"/>
    <col min="11521" max="11521" width="21.28515625" style="32" bestFit="1" customWidth="1"/>
    <col min="11522" max="11561" width="3.140625" style="32" customWidth="1"/>
    <col min="11562" max="11562" width="0" style="32" hidden="1" customWidth="1"/>
    <col min="11563" max="11568" width="3" style="32" customWidth="1"/>
    <col min="11569" max="11569" width="3.85546875" style="32" bestFit="1" customWidth="1"/>
    <col min="11570" max="11570" width="0" style="32" hidden="1" customWidth="1"/>
    <col min="11571" max="11571" width="3" style="32" customWidth="1"/>
    <col min="11572" max="11572" width="1" style="32" customWidth="1"/>
    <col min="11573" max="11776" width="3" style="32"/>
    <col min="11777" max="11777" width="21.28515625" style="32" bestFit="1" customWidth="1"/>
    <col min="11778" max="11817" width="3.140625" style="32" customWidth="1"/>
    <col min="11818" max="11818" width="0" style="32" hidden="1" customWidth="1"/>
    <col min="11819" max="11824" width="3" style="32" customWidth="1"/>
    <col min="11825" max="11825" width="3.85546875" style="32" bestFit="1" customWidth="1"/>
    <col min="11826" max="11826" width="0" style="32" hidden="1" customWidth="1"/>
    <col min="11827" max="11827" width="3" style="32" customWidth="1"/>
    <col min="11828" max="11828" width="1" style="32" customWidth="1"/>
    <col min="11829" max="12032" width="3" style="32"/>
    <col min="12033" max="12033" width="21.28515625" style="32" bestFit="1" customWidth="1"/>
    <col min="12034" max="12073" width="3.140625" style="32" customWidth="1"/>
    <col min="12074" max="12074" width="0" style="32" hidden="1" customWidth="1"/>
    <col min="12075" max="12080" width="3" style="32" customWidth="1"/>
    <col min="12081" max="12081" width="3.85546875" style="32" bestFit="1" customWidth="1"/>
    <col min="12082" max="12082" width="0" style="32" hidden="1" customWidth="1"/>
    <col min="12083" max="12083" width="3" style="32" customWidth="1"/>
    <col min="12084" max="12084" width="1" style="32" customWidth="1"/>
    <col min="12085" max="12288" width="3" style="32"/>
    <col min="12289" max="12289" width="21.28515625" style="32" bestFit="1" customWidth="1"/>
    <col min="12290" max="12329" width="3.140625" style="32" customWidth="1"/>
    <col min="12330" max="12330" width="0" style="32" hidden="1" customWidth="1"/>
    <col min="12331" max="12336" width="3" style="32" customWidth="1"/>
    <col min="12337" max="12337" width="3.85546875" style="32" bestFit="1" customWidth="1"/>
    <col min="12338" max="12338" width="0" style="32" hidden="1" customWidth="1"/>
    <col min="12339" max="12339" width="3" style="32" customWidth="1"/>
    <col min="12340" max="12340" width="1" style="32" customWidth="1"/>
    <col min="12341" max="12544" width="3" style="32"/>
    <col min="12545" max="12545" width="21.28515625" style="32" bestFit="1" customWidth="1"/>
    <col min="12546" max="12585" width="3.140625" style="32" customWidth="1"/>
    <col min="12586" max="12586" width="0" style="32" hidden="1" customWidth="1"/>
    <col min="12587" max="12592" width="3" style="32" customWidth="1"/>
    <col min="12593" max="12593" width="3.85546875" style="32" bestFit="1" customWidth="1"/>
    <col min="12594" max="12594" width="0" style="32" hidden="1" customWidth="1"/>
    <col min="12595" max="12595" width="3" style="32" customWidth="1"/>
    <col min="12596" max="12596" width="1" style="32" customWidth="1"/>
    <col min="12597" max="12800" width="3" style="32"/>
    <col min="12801" max="12801" width="21.28515625" style="32" bestFit="1" customWidth="1"/>
    <col min="12802" max="12841" width="3.140625" style="32" customWidth="1"/>
    <col min="12842" max="12842" width="0" style="32" hidden="1" customWidth="1"/>
    <col min="12843" max="12848" width="3" style="32" customWidth="1"/>
    <col min="12849" max="12849" width="3.85546875" style="32" bestFit="1" customWidth="1"/>
    <col min="12850" max="12850" width="0" style="32" hidden="1" customWidth="1"/>
    <col min="12851" max="12851" width="3" style="32" customWidth="1"/>
    <col min="12852" max="12852" width="1" style="32" customWidth="1"/>
    <col min="12853" max="13056" width="3" style="32"/>
    <col min="13057" max="13057" width="21.28515625" style="32" bestFit="1" customWidth="1"/>
    <col min="13058" max="13097" width="3.140625" style="32" customWidth="1"/>
    <col min="13098" max="13098" width="0" style="32" hidden="1" customWidth="1"/>
    <col min="13099" max="13104" width="3" style="32" customWidth="1"/>
    <col min="13105" max="13105" width="3.85546875" style="32" bestFit="1" customWidth="1"/>
    <col min="13106" max="13106" width="0" style="32" hidden="1" customWidth="1"/>
    <col min="13107" max="13107" width="3" style="32" customWidth="1"/>
    <col min="13108" max="13108" width="1" style="32" customWidth="1"/>
    <col min="13109" max="13312" width="3" style="32"/>
    <col min="13313" max="13313" width="21.28515625" style="32" bestFit="1" customWidth="1"/>
    <col min="13314" max="13353" width="3.140625" style="32" customWidth="1"/>
    <col min="13354" max="13354" width="0" style="32" hidden="1" customWidth="1"/>
    <col min="13355" max="13360" width="3" style="32" customWidth="1"/>
    <col min="13361" max="13361" width="3.85546875" style="32" bestFit="1" customWidth="1"/>
    <col min="13362" max="13362" width="0" style="32" hidden="1" customWidth="1"/>
    <col min="13363" max="13363" width="3" style="32" customWidth="1"/>
    <col min="13364" max="13364" width="1" style="32" customWidth="1"/>
    <col min="13365" max="13568" width="3" style="32"/>
    <col min="13569" max="13569" width="21.28515625" style="32" bestFit="1" customWidth="1"/>
    <col min="13570" max="13609" width="3.140625" style="32" customWidth="1"/>
    <col min="13610" max="13610" width="0" style="32" hidden="1" customWidth="1"/>
    <col min="13611" max="13616" width="3" style="32" customWidth="1"/>
    <col min="13617" max="13617" width="3.85546875" style="32" bestFit="1" customWidth="1"/>
    <col min="13618" max="13618" width="0" style="32" hidden="1" customWidth="1"/>
    <col min="13619" max="13619" width="3" style="32" customWidth="1"/>
    <col min="13620" max="13620" width="1" style="32" customWidth="1"/>
    <col min="13621" max="13824" width="3" style="32"/>
    <col min="13825" max="13825" width="21.28515625" style="32" bestFit="1" customWidth="1"/>
    <col min="13826" max="13865" width="3.140625" style="32" customWidth="1"/>
    <col min="13866" max="13866" width="0" style="32" hidden="1" customWidth="1"/>
    <col min="13867" max="13872" width="3" style="32" customWidth="1"/>
    <col min="13873" max="13873" width="3.85546875" style="32" bestFit="1" customWidth="1"/>
    <col min="13874" max="13874" width="0" style="32" hidden="1" customWidth="1"/>
    <col min="13875" max="13875" width="3" style="32" customWidth="1"/>
    <col min="13876" max="13876" width="1" style="32" customWidth="1"/>
    <col min="13877" max="14080" width="3" style="32"/>
    <col min="14081" max="14081" width="21.28515625" style="32" bestFit="1" customWidth="1"/>
    <col min="14082" max="14121" width="3.140625" style="32" customWidth="1"/>
    <col min="14122" max="14122" width="0" style="32" hidden="1" customWidth="1"/>
    <col min="14123" max="14128" width="3" style="32" customWidth="1"/>
    <col min="14129" max="14129" width="3.85546875" style="32" bestFit="1" customWidth="1"/>
    <col min="14130" max="14130" width="0" style="32" hidden="1" customWidth="1"/>
    <col min="14131" max="14131" width="3" style="32" customWidth="1"/>
    <col min="14132" max="14132" width="1" style="32" customWidth="1"/>
    <col min="14133" max="14336" width="3" style="32"/>
    <col min="14337" max="14337" width="21.28515625" style="32" bestFit="1" customWidth="1"/>
    <col min="14338" max="14377" width="3.140625" style="32" customWidth="1"/>
    <col min="14378" max="14378" width="0" style="32" hidden="1" customWidth="1"/>
    <col min="14379" max="14384" width="3" style="32" customWidth="1"/>
    <col min="14385" max="14385" width="3.85546875" style="32" bestFit="1" customWidth="1"/>
    <col min="14386" max="14386" width="0" style="32" hidden="1" customWidth="1"/>
    <col min="14387" max="14387" width="3" style="32" customWidth="1"/>
    <col min="14388" max="14388" width="1" style="32" customWidth="1"/>
    <col min="14389" max="14592" width="3" style="32"/>
    <col min="14593" max="14593" width="21.28515625" style="32" bestFit="1" customWidth="1"/>
    <col min="14594" max="14633" width="3.140625" style="32" customWidth="1"/>
    <col min="14634" max="14634" width="0" style="32" hidden="1" customWidth="1"/>
    <col min="14635" max="14640" width="3" style="32" customWidth="1"/>
    <col min="14641" max="14641" width="3.85546875" style="32" bestFit="1" customWidth="1"/>
    <col min="14642" max="14642" width="0" style="32" hidden="1" customWidth="1"/>
    <col min="14643" max="14643" width="3" style="32" customWidth="1"/>
    <col min="14644" max="14644" width="1" style="32" customWidth="1"/>
    <col min="14645" max="14848" width="3" style="32"/>
    <col min="14849" max="14849" width="21.28515625" style="32" bestFit="1" customWidth="1"/>
    <col min="14850" max="14889" width="3.140625" style="32" customWidth="1"/>
    <col min="14890" max="14890" width="0" style="32" hidden="1" customWidth="1"/>
    <col min="14891" max="14896" width="3" style="32" customWidth="1"/>
    <col min="14897" max="14897" width="3.85546875" style="32" bestFit="1" customWidth="1"/>
    <col min="14898" max="14898" width="0" style="32" hidden="1" customWidth="1"/>
    <col min="14899" max="14899" width="3" style="32" customWidth="1"/>
    <col min="14900" max="14900" width="1" style="32" customWidth="1"/>
    <col min="14901" max="15104" width="3" style="32"/>
    <col min="15105" max="15105" width="21.28515625" style="32" bestFit="1" customWidth="1"/>
    <col min="15106" max="15145" width="3.140625" style="32" customWidth="1"/>
    <col min="15146" max="15146" width="0" style="32" hidden="1" customWidth="1"/>
    <col min="15147" max="15152" width="3" style="32" customWidth="1"/>
    <col min="15153" max="15153" width="3.85546875" style="32" bestFit="1" customWidth="1"/>
    <col min="15154" max="15154" width="0" style="32" hidden="1" customWidth="1"/>
    <col min="15155" max="15155" width="3" style="32" customWidth="1"/>
    <col min="15156" max="15156" width="1" style="32" customWidth="1"/>
    <col min="15157" max="15360" width="3" style="32"/>
    <col min="15361" max="15361" width="21.28515625" style="32" bestFit="1" customWidth="1"/>
    <col min="15362" max="15401" width="3.140625" style="32" customWidth="1"/>
    <col min="15402" max="15402" width="0" style="32" hidden="1" customWidth="1"/>
    <col min="15403" max="15408" width="3" style="32" customWidth="1"/>
    <col min="15409" max="15409" width="3.85546875" style="32" bestFit="1" customWidth="1"/>
    <col min="15410" max="15410" width="0" style="32" hidden="1" customWidth="1"/>
    <col min="15411" max="15411" width="3" style="32" customWidth="1"/>
    <col min="15412" max="15412" width="1" style="32" customWidth="1"/>
    <col min="15413" max="15616" width="3" style="32"/>
    <col min="15617" max="15617" width="21.28515625" style="32" bestFit="1" customWidth="1"/>
    <col min="15618" max="15657" width="3.140625" style="32" customWidth="1"/>
    <col min="15658" max="15658" width="0" style="32" hidden="1" customWidth="1"/>
    <col min="15659" max="15664" width="3" style="32" customWidth="1"/>
    <col min="15665" max="15665" width="3.85546875" style="32" bestFit="1" customWidth="1"/>
    <col min="15666" max="15666" width="0" style="32" hidden="1" customWidth="1"/>
    <col min="15667" max="15667" width="3" style="32" customWidth="1"/>
    <col min="15668" max="15668" width="1" style="32" customWidth="1"/>
    <col min="15669" max="15872" width="3" style="32"/>
    <col min="15873" max="15873" width="21.28515625" style="32" bestFit="1" customWidth="1"/>
    <col min="15874" max="15913" width="3.140625" style="32" customWidth="1"/>
    <col min="15914" max="15914" width="0" style="32" hidden="1" customWidth="1"/>
    <col min="15915" max="15920" width="3" style="32" customWidth="1"/>
    <col min="15921" max="15921" width="3.85546875" style="32" bestFit="1" customWidth="1"/>
    <col min="15922" max="15922" width="0" style="32" hidden="1" customWidth="1"/>
    <col min="15923" max="15923" width="3" style="32" customWidth="1"/>
    <col min="15924" max="15924" width="1" style="32" customWidth="1"/>
    <col min="15925" max="16128" width="3" style="32"/>
    <col min="16129" max="16129" width="21.28515625" style="32" bestFit="1" customWidth="1"/>
    <col min="16130" max="16169" width="3.140625" style="32" customWidth="1"/>
    <col min="16170" max="16170" width="0" style="32" hidden="1" customWidth="1"/>
    <col min="16171" max="16176" width="3" style="32" customWidth="1"/>
    <col min="16177" max="16177" width="3.85546875" style="32" bestFit="1" customWidth="1"/>
    <col min="16178" max="16178" width="0" style="32" hidden="1" customWidth="1"/>
    <col min="16179" max="16179" width="3" style="32" customWidth="1"/>
    <col min="16180" max="16180" width="1" style="32" customWidth="1"/>
    <col min="16181" max="16384" width="3" style="32"/>
  </cols>
  <sheetData>
    <row r="1" spans="1:53" ht="33.75" customHeight="1" thickBot="1" x14ac:dyDescent="0.25">
      <c r="A1" s="107"/>
      <c r="B1" s="107"/>
      <c r="C1" s="107"/>
      <c r="D1" s="107"/>
      <c r="E1" s="107"/>
      <c r="AQ1" s="109" t="s">
        <v>114</v>
      </c>
      <c r="AR1" s="110"/>
      <c r="AS1" s="110"/>
      <c r="AT1" s="110"/>
      <c r="AU1" s="110"/>
      <c r="AV1" s="110"/>
      <c r="AW1" s="110"/>
      <c r="AY1" s="33"/>
      <c r="AZ1" s="34"/>
    </row>
    <row r="2" spans="1:53" ht="33.75" customHeight="1" thickTop="1" thickBot="1" x14ac:dyDescent="0.3">
      <c r="A2" s="108" t="s">
        <v>66</v>
      </c>
      <c r="B2" s="133" t="str">
        <f>(A3)</f>
        <v>Szeged I.</v>
      </c>
      <c r="C2" s="134"/>
      <c r="D2" s="135"/>
      <c r="E2" s="135"/>
      <c r="F2" s="136" t="str">
        <f>(A4)</f>
        <v>Marosvásárhely</v>
      </c>
      <c r="G2" s="135"/>
      <c r="H2" s="135"/>
      <c r="I2" s="135"/>
      <c r="J2" s="136" t="str">
        <f>(A5)</f>
        <v>Csíkszereda</v>
      </c>
      <c r="K2" s="135"/>
      <c r="L2" s="135"/>
      <c r="M2" s="135"/>
      <c r="N2" s="136" t="str">
        <f>(A6)</f>
        <v>Soproni MAFC</v>
      </c>
      <c r="O2" s="135"/>
      <c r="P2" s="135"/>
      <c r="Q2" s="135"/>
      <c r="R2" s="136" t="str">
        <f>(A7)</f>
        <v>Maroslele</v>
      </c>
      <c r="S2" s="135"/>
      <c r="T2" s="135"/>
      <c r="U2" s="135"/>
      <c r="V2" s="136" t="str">
        <f>(A8)</f>
        <v>Komló II.</v>
      </c>
      <c r="W2" s="135"/>
      <c r="X2" s="135"/>
      <c r="Y2" s="135"/>
      <c r="Z2" s="136" t="str">
        <f>(A9)</f>
        <v>Gombfoci 11 I.</v>
      </c>
      <c r="AA2" s="135"/>
      <c r="AB2" s="135"/>
      <c r="AC2" s="135"/>
      <c r="AD2" s="136" t="str">
        <f>(A10)</f>
        <v>Gombfoci 11 II.</v>
      </c>
      <c r="AE2" s="135"/>
      <c r="AF2" s="135"/>
      <c r="AG2" s="135"/>
      <c r="AH2" s="136" t="str">
        <f>(A11)</f>
        <v>Debrecen</v>
      </c>
      <c r="AI2" s="135"/>
      <c r="AJ2" s="135"/>
      <c r="AK2" s="135"/>
      <c r="AL2" s="136" t="str">
        <f>(A12)</f>
        <v>kimaradó</v>
      </c>
      <c r="AM2" s="135"/>
      <c r="AN2" s="135"/>
      <c r="AO2" s="135"/>
      <c r="AP2" s="35"/>
      <c r="AQ2" s="36" t="s">
        <v>55</v>
      </c>
      <c r="AR2" s="37" t="s">
        <v>56</v>
      </c>
      <c r="AS2" s="37" t="s">
        <v>57</v>
      </c>
      <c r="AT2" s="37" t="s">
        <v>58</v>
      </c>
      <c r="AU2" s="37" t="s">
        <v>59</v>
      </c>
      <c r="AV2" s="37" t="s">
        <v>60</v>
      </c>
      <c r="AW2" s="38" t="s">
        <v>61</v>
      </c>
      <c r="AY2" s="39" t="s">
        <v>62</v>
      </c>
      <c r="AZ2" s="40"/>
      <c r="BA2" s="41" t="s">
        <v>63</v>
      </c>
    </row>
    <row r="3" spans="1:53" ht="22.5" customHeight="1" thickTop="1" x14ac:dyDescent="0.2">
      <c r="A3" s="129" t="s">
        <v>128</v>
      </c>
      <c r="B3" s="42"/>
      <c r="C3" s="43"/>
      <c r="D3" s="43"/>
      <c r="E3" s="43"/>
      <c r="F3" s="44">
        <v>9</v>
      </c>
      <c r="G3" s="47">
        <v>12</v>
      </c>
      <c r="H3" s="45">
        <v>4</v>
      </c>
      <c r="I3" s="46" t="str">
        <f>IF(G3=".","-",IF(G3&gt;H3,"g",IF(G3=H3,"d","v")))</f>
        <v>g</v>
      </c>
      <c r="J3" s="44">
        <v>8</v>
      </c>
      <c r="K3" s="47">
        <v>8</v>
      </c>
      <c r="L3" s="47">
        <v>8</v>
      </c>
      <c r="M3" s="46" t="str">
        <f>IF(K3=".","-",IF(K3&gt;L3,"g",IF(K3=L3,"d","v")))</f>
        <v>d</v>
      </c>
      <c r="N3" s="44">
        <v>7</v>
      </c>
      <c r="O3" s="47">
        <v>11</v>
      </c>
      <c r="P3" s="47">
        <v>5</v>
      </c>
      <c r="Q3" s="46" t="str">
        <f>IF(O3=".","-",IF(O3&gt;P3,"g",IF(O3=P3,"d","v")))</f>
        <v>g</v>
      </c>
      <c r="R3" s="44">
        <v>6</v>
      </c>
      <c r="S3" s="47">
        <v>8</v>
      </c>
      <c r="T3" s="47">
        <v>8</v>
      </c>
      <c r="U3" s="46" t="str">
        <f>IF(S3=".","-",IF(S3&gt;T3,"g",IF(S3=T3,"d","v")))</f>
        <v>d</v>
      </c>
      <c r="V3" s="44">
        <v>5</v>
      </c>
      <c r="W3" s="47">
        <v>8</v>
      </c>
      <c r="X3" s="47">
        <v>8</v>
      </c>
      <c r="Y3" s="46" t="str">
        <f>IF(W3=".","-",IF(W3&gt;X3,"g",IF(W3=X3,"d","v")))</f>
        <v>d</v>
      </c>
      <c r="Z3" s="44">
        <v>4</v>
      </c>
      <c r="AA3" s="47">
        <v>15</v>
      </c>
      <c r="AB3" s="47">
        <v>1</v>
      </c>
      <c r="AC3" s="46" t="str">
        <f t="shared" ref="AC3:AC8" si="0">IF(AA3=".","-",IF(AA3&gt;AB3,"g",IF(AA3=AB3,"d","v")))</f>
        <v>g</v>
      </c>
      <c r="AD3" s="44">
        <v>3</v>
      </c>
      <c r="AE3" s="47">
        <v>10</v>
      </c>
      <c r="AF3" s="47">
        <v>6</v>
      </c>
      <c r="AG3" s="46" t="str">
        <f t="shared" ref="AG3:AG9" si="1">IF(AE3=".","-",IF(AE3&gt;AF3,"g",IF(AE3=AF3,"d","v")))</f>
        <v>g</v>
      </c>
      <c r="AH3" s="44">
        <v>2</v>
      </c>
      <c r="AI3" s="47">
        <v>13</v>
      </c>
      <c r="AJ3" s="47">
        <v>3</v>
      </c>
      <c r="AK3" s="46" t="str">
        <f t="shared" ref="AK3:AK10" si="2">IF(AI3=".","-",IF(AI3&gt;AJ3,"g",IF(AI3=AJ3,"d","v")))</f>
        <v>g</v>
      </c>
      <c r="AL3" s="44">
        <v>1</v>
      </c>
      <c r="AM3" s="47" t="str">
        <f>(N14)</f>
        <v>.</v>
      </c>
      <c r="AN3" s="47" t="str">
        <f>(P14)</f>
        <v>.</v>
      </c>
      <c r="AO3" s="46" t="str">
        <f t="shared" ref="AO3:AO11" si="3">IF(AM3=".","-",IF(AM3&gt;AN3,"g",IF(AM3=AN3,"d","v")))</f>
        <v>-</v>
      </c>
      <c r="AP3" s="48"/>
      <c r="AQ3" s="49">
        <f t="shared" ref="AQ3:AQ12" si="4">SUM(AR3:AT3)</f>
        <v>8</v>
      </c>
      <c r="AR3" s="50">
        <f t="shared" ref="AR3:AR12" si="5">COUNTIF(B3:AO3,"g")</f>
        <v>5</v>
      </c>
      <c r="AS3" s="50">
        <f t="shared" ref="AS3:AS12" si="6">COUNTIF(B3:AO3,"d")</f>
        <v>3</v>
      </c>
      <c r="AT3" s="50">
        <f t="shared" ref="AT3:AT12" si="7">COUNTIF(B3:AO3,"v")</f>
        <v>0</v>
      </c>
      <c r="AU3" s="51">
        <f>SUM(IF(O3&lt;&gt;".",O3)+IF(S3&lt;&gt;".",S3)+IF(W3&lt;&gt;".",W3)+IF(AA3&lt;&gt;".",AA3)+IF(AE3&lt;&gt;".",AE3)+IF(AI3&lt;&gt;".",AI3)+IF(AM3&lt;&gt;".",AM3)+IF(G3&lt;&gt;".",G3)+IF(K3&lt;&gt;".",K3))</f>
        <v>85</v>
      </c>
      <c r="AV3" s="51">
        <f>SUM(IF(P3&lt;&gt;".",P3)+IF(T3&lt;&gt;".",T3)+IF(X3&lt;&gt;".",X3)+IF(AB3&lt;&gt;".",AB3)+IF(AF3&lt;&gt;".",AF3)+IF(AJ3&lt;&gt;".",AJ3)+IF(AN3&lt;&gt;".",AN3)+IF(H3&lt;&gt;".",H3)+IF(L3&lt;&gt;".",L3))</f>
        <v>43</v>
      </c>
      <c r="AW3" s="52">
        <f t="shared" ref="AW3:AW12" si="8">SUM(AR3*3+AS3*1)</f>
        <v>18</v>
      </c>
      <c r="AY3" s="53">
        <f t="shared" ref="AY3:AY12" si="9">RANK(AW3,$AW$3:$AW$12,0)</f>
        <v>1</v>
      </c>
      <c r="AZ3" s="54"/>
      <c r="BA3" s="55">
        <f t="shared" ref="BA3:BA12" si="10">SUM(AU3-AV3)</f>
        <v>42</v>
      </c>
    </row>
    <row r="4" spans="1:53" ht="22.5" customHeight="1" x14ac:dyDescent="0.2">
      <c r="A4" s="130" t="s">
        <v>96</v>
      </c>
      <c r="B4" s="56">
        <v>9</v>
      </c>
      <c r="C4" s="45">
        <v>4</v>
      </c>
      <c r="D4" s="45">
        <v>12</v>
      </c>
      <c r="E4" s="57" t="str">
        <f t="shared" ref="E4:E12" si="11">IF(C4=".","-",IF(C4&gt;D4,"g",IF(C4=D4,"d","v")))</f>
        <v>v</v>
      </c>
      <c r="F4" s="58"/>
      <c r="G4" s="59"/>
      <c r="H4" s="59"/>
      <c r="I4" s="59"/>
      <c r="J4" s="56">
        <v>7</v>
      </c>
      <c r="K4" s="45">
        <v>9</v>
      </c>
      <c r="L4" s="45">
        <v>7</v>
      </c>
      <c r="M4" s="60" t="str">
        <f>IF(K4=".","-",IF(K4&gt;L4,"g",IF(K4=L4,"d","v")))</f>
        <v>g</v>
      </c>
      <c r="N4" s="56">
        <v>6</v>
      </c>
      <c r="O4" s="45">
        <v>11</v>
      </c>
      <c r="P4" s="45">
        <v>5</v>
      </c>
      <c r="Q4" s="60" t="str">
        <f>IF(O4=".","-",IF(O4&gt;P4,"g",IF(O4=P4,"d","v")))</f>
        <v>g</v>
      </c>
      <c r="R4" s="56">
        <v>5</v>
      </c>
      <c r="S4" s="45">
        <v>6</v>
      </c>
      <c r="T4" s="45">
        <v>10</v>
      </c>
      <c r="U4" s="60" t="str">
        <f>IF(S4=".","-",IF(S4&gt;T4,"g",IF(S4=T4,"d","v")))</f>
        <v>v</v>
      </c>
      <c r="V4" s="56">
        <v>4</v>
      </c>
      <c r="W4" s="45">
        <v>7</v>
      </c>
      <c r="X4" s="45">
        <v>9</v>
      </c>
      <c r="Y4" s="60" t="str">
        <f>IF(W4=".","-",IF(W4&gt;X4,"g",IF(W4=X4,"d","v")))</f>
        <v>v</v>
      </c>
      <c r="Z4" s="56">
        <v>3</v>
      </c>
      <c r="AA4" s="45">
        <v>13</v>
      </c>
      <c r="AB4" s="45">
        <v>3</v>
      </c>
      <c r="AC4" s="60" t="str">
        <f t="shared" si="0"/>
        <v>g</v>
      </c>
      <c r="AD4" s="56">
        <v>2</v>
      </c>
      <c r="AE4" s="45">
        <v>6</v>
      </c>
      <c r="AF4" s="45">
        <v>10</v>
      </c>
      <c r="AG4" s="60" t="str">
        <f t="shared" si="1"/>
        <v>v</v>
      </c>
      <c r="AH4" s="56">
        <v>1</v>
      </c>
      <c r="AI4" s="45">
        <f>(N15)</f>
        <v>14</v>
      </c>
      <c r="AJ4" s="45">
        <f>(P15)</f>
        <v>2</v>
      </c>
      <c r="AK4" s="60" t="str">
        <f t="shared" si="2"/>
        <v>g</v>
      </c>
      <c r="AL4" s="56">
        <v>8</v>
      </c>
      <c r="AM4" s="45" t="str">
        <f>(N57)</f>
        <v>.</v>
      </c>
      <c r="AN4" s="45" t="str">
        <f>(P57)</f>
        <v>.</v>
      </c>
      <c r="AO4" s="60" t="str">
        <f t="shared" si="3"/>
        <v>-</v>
      </c>
      <c r="AP4" s="61"/>
      <c r="AQ4" s="49">
        <f t="shared" si="4"/>
        <v>8</v>
      </c>
      <c r="AR4" s="50">
        <f t="shared" si="5"/>
        <v>4</v>
      </c>
      <c r="AS4" s="50">
        <f t="shared" si="6"/>
        <v>0</v>
      </c>
      <c r="AT4" s="50">
        <f t="shared" si="7"/>
        <v>4</v>
      </c>
      <c r="AU4" s="51">
        <f>SUM(IF(O4&lt;&gt;".",O4)+IF(S4&lt;&gt;".",S4)+IF(W4&lt;&gt;".",W4)+IF(AA4&lt;&gt;".",AA4)+IF(AE4&lt;&gt;".",AE4)+IF(AI4&lt;&gt;".",AI4)+IF(AM4&lt;&gt;".",AM4)+IF(C4&lt;&gt;".",C4)+IF(K4&lt;&gt;".",K4))</f>
        <v>70</v>
      </c>
      <c r="AV4" s="51">
        <f>SUM(IF(P4&lt;&gt;".",P4)+IF(T4&lt;&gt;".",T4)+IF(X4&lt;&gt;".",X4)+IF(AB4&lt;&gt;".",AB4)+IF(AF4&lt;&gt;".",AF4)+IF(AJ4&lt;&gt;".",AJ4)+IF(AN4&lt;&gt;".",AN4)+IF(D4&lt;&gt;".",D4)+IF(L4&lt;&gt;".",L4))</f>
        <v>58</v>
      </c>
      <c r="AW4" s="62">
        <f t="shared" si="8"/>
        <v>12</v>
      </c>
      <c r="AY4" s="53">
        <f t="shared" si="9"/>
        <v>5</v>
      </c>
      <c r="AZ4" s="54"/>
      <c r="BA4" s="55">
        <f t="shared" si="10"/>
        <v>12</v>
      </c>
    </row>
    <row r="5" spans="1:53" ht="22.5" customHeight="1" x14ac:dyDescent="0.2">
      <c r="A5" s="130" t="s">
        <v>28</v>
      </c>
      <c r="B5" s="56">
        <v>8</v>
      </c>
      <c r="C5" s="45">
        <v>8</v>
      </c>
      <c r="D5" s="45">
        <v>8</v>
      </c>
      <c r="E5" s="57" t="str">
        <f t="shared" si="11"/>
        <v>d</v>
      </c>
      <c r="F5" s="56">
        <v>7</v>
      </c>
      <c r="G5" s="45">
        <v>7</v>
      </c>
      <c r="H5" s="45">
        <v>9</v>
      </c>
      <c r="I5" s="57" t="str">
        <f t="shared" ref="I5:I12" si="12">IF(G5=".","-",IF(G5&gt;H5,"g",IF(G5=H5,"d","v")))</f>
        <v>v</v>
      </c>
      <c r="J5" s="58"/>
      <c r="K5" s="59"/>
      <c r="L5" s="59"/>
      <c r="M5" s="59"/>
      <c r="N5" s="56">
        <v>5</v>
      </c>
      <c r="O5" s="45">
        <v>13</v>
      </c>
      <c r="P5" s="45">
        <v>3</v>
      </c>
      <c r="Q5" s="60" t="str">
        <f>IF(O5=".","-",IF(O5&gt;P5,"g",IF(O5=P5,"d","v")))</f>
        <v>g</v>
      </c>
      <c r="R5" s="56">
        <v>4</v>
      </c>
      <c r="S5" s="45">
        <v>7</v>
      </c>
      <c r="T5" s="45">
        <v>9</v>
      </c>
      <c r="U5" s="60" t="str">
        <f>IF(S5=".","-",IF(S5&gt;T5,"g",IF(S5=T5,"d","v")))</f>
        <v>v</v>
      </c>
      <c r="V5" s="56">
        <v>3</v>
      </c>
      <c r="W5" s="45">
        <v>12</v>
      </c>
      <c r="X5" s="45">
        <v>4</v>
      </c>
      <c r="Y5" s="60" t="str">
        <f>IF(W5=".","-",IF(W5&gt;X5,"g",IF(W5=X5,"d","v")))</f>
        <v>g</v>
      </c>
      <c r="Z5" s="56">
        <v>2</v>
      </c>
      <c r="AA5" s="45">
        <v>12</v>
      </c>
      <c r="AB5" s="45">
        <v>4</v>
      </c>
      <c r="AC5" s="60" t="str">
        <f t="shared" si="0"/>
        <v>g</v>
      </c>
      <c r="AD5" s="56">
        <v>1</v>
      </c>
      <c r="AE5" s="45">
        <f>(N16)</f>
        <v>13</v>
      </c>
      <c r="AF5" s="45">
        <f>(P16)</f>
        <v>3</v>
      </c>
      <c r="AG5" s="60" t="str">
        <f t="shared" si="1"/>
        <v>g</v>
      </c>
      <c r="AH5" s="56">
        <v>9</v>
      </c>
      <c r="AI5" s="45">
        <v>14</v>
      </c>
      <c r="AJ5" s="45">
        <v>2</v>
      </c>
      <c r="AK5" s="60" t="str">
        <f t="shared" si="2"/>
        <v>g</v>
      </c>
      <c r="AL5" s="56">
        <v>6</v>
      </c>
      <c r="AM5" s="45" t="str">
        <f>(N46)</f>
        <v>.</v>
      </c>
      <c r="AN5" s="45" t="str">
        <f>(P46)</f>
        <v>.</v>
      </c>
      <c r="AO5" s="60" t="str">
        <f t="shared" si="3"/>
        <v>-</v>
      </c>
      <c r="AP5" s="61"/>
      <c r="AQ5" s="49">
        <f t="shared" si="4"/>
        <v>8</v>
      </c>
      <c r="AR5" s="50">
        <f t="shared" si="5"/>
        <v>5</v>
      </c>
      <c r="AS5" s="50">
        <f t="shared" si="6"/>
        <v>1</v>
      </c>
      <c r="AT5" s="50">
        <f t="shared" si="7"/>
        <v>2</v>
      </c>
      <c r="AU5" s="51">
        <f>SUM(IF(O5&lt;&gt;".",O5)+IF(S5&lt;&gt;".",S5)+IF(W5&lt;&gt;".",W5)+IF(AA5&lt;&gt;".",AA5)+IF(AE5&lt;&gt;".",AE5)+IF(AI5&lt;&gt;".",AI5)+IF(AM5&lt;&gt;".",AM5)+IF(G5&lt;&gt;".",G5)+IF(C5&lt;&gt;".",C5))</f>
        <v>86</v>
      </c>
      <c r="AV5" s="51">
        <f>SUM(IF(P5&lt;&gt;".",P5)+IF(T5&lt;&gt;".",T5)+IF(X5&lt;&gt;".",X5)+IF(AB5&lt;&gt;".",AB5)+IF(AF5&lt;&gt;".",AF5)+IF(AJ5&lt;&gt;".",AJ5)+IF(AN5&lt;&gt;".",AN5)+IF(H5&lt;&gt;".",H5)+IF(D5&lt;&gt;".",D5))</f>
        <v>42</v>
      </c>
      <c r="AW5" s="62">
        <f t="shared" si="8"/>
        <v>16</v>
      </c>
      <c r="AY5" s="53">
        <f t="shared" si="9"/>
        <v>2</v>
      </c>
      <c r="AZ5" s="54"/>
      <c r="BA5" s="55">
        <f t="shared" si="10"/>
        <v>44</v>
      </c>
    </row>
    <row r="6" spans="1:53" ht="22.5" customHeight="1" x14ac:dyDescent="0.2">
      <c r="A6" s="130" t="s">
        <v>87</v>
      </c>
      <c r="B6" s="56">
        <v>7</v>
      </c>
      <c r="C6" s="45">
        <v>5</v>
      </c>
      <c r="D6" s="45">
        <v>11</v>
      </c>
      <c r="E6" s="57" t="str">
        <f t="shared" si="11"/>
        <v>v</v>
      </c>
      <c r="F6" s="56">
        <v>6</v>
      </c>
      <c r="G6" s="45">
        <v>5</v>
      </c>
      <c r="H6" s="45">
        <v>11</v>
      </c>
      <c r="I6" s="57" t="str">
        <f t="shared" si="12"/>
        <v>v</v>
      </c>
      <c r="J6" s="56">
        <v>5</v>
      </c>
      <c r="K6" s="45">
        <v>3</v>
      </c>
      <c r="L6" s="45">
        <v>13</v>
      </c>
      <c r="M6" s="57" t="str">
        <f t="shared" ref="M6:M12" si="13">IF(K6=".","-",IF(K6&gt;L6,"g",IF(K6=L6,"d","v")))</f>
        <v>v</v>
      </c>
      <c r="N6" s="58"/>
      <c r="O6" s="59"/>
      <c r="P6" s="59"/>
      <c r="Q6" s="59"/>
      <c r="R6" s="56">
        <v>3</v>
      </c>
      <c r="S6" s="45">
        <v>8</v>
      </c>
      <c r="T6" s="45">
        <v>8</v>
      </c>
      <c r="U6" s="60" t="str">
        <f>IF(S6=".","-",IF(S6&gt;T6,"g",IF(S6=T6,"d","v")))</f>
        <v>d</v>
      </c>
      <c r="V6" s="56">
        <v>2</v>
      </c>
      <c r="W6" s="45">
        <v>9</v>
      </c>
      <c r="X6" s="45">
        <v>7</v>
      </c>
      <c r="Y6" s="60" t="str">
        <f>IF(W6=".","-",IF(W6&gt;X6,"g",IF(W6=X6,"d","v")))</f>
        <v>g</v>
      </c>
      <c r="Z6" s="56">
        <v>1</v>
      </c>
      <c r="AA6" s="45">
        <f>(N17)</f>
        <v>6</v>
      </c>
      <c r="AB6" s="45">
        <f>(P17)</f>
        <v>10</v>
      </c>
      <c r="AC6" s="60" t="str">
        <f t="shared" si="0"/>
        <v>v</v>
      </c>
      <c r="AD6" s="56">
        <v>9</v>
      </c>
      <c r="AE6" s="45">
        <v>10</v>
      </c>
      <c r="AF6" s="45">
        <v>6</v>
      </c>
      <c r="AG6" s="60" t="str">
        <f t="shared" si="1"/>
        <v>g</v>
      </c>
      <c r="AH6" s="56">
        <v>8</v>
      </c>
      <c r="AI6" s="45">
        <v>15</v>
      </c>
      <c r="AJ6" s="45">
        <v>1</v>
      </c>
      <c r="AK6" s="60" t="str">
        <f t="shared" si="2"/>
        <v>g</v>
      </c>
      <c r="AL6" s="56">
        <v>4</v>
      </c>
      <c r="AM6" s="45" t="str">
        <f>(N35)</f>
        <v>.</v>
      </c>
      <c r="AN6" s="45" t="str">
        <f>(P35)</f>
        <v>.</v>
      </c>
      <c r="AO6" s="60" t="str">
        <f t="shared" si="3"/>
        <v>-</v>
      </c>
      <c r="AP6" s="61"/>
      <c r="AQ6" s="49">
        <f t="shared" si="4"/>
        <v>8</v>
      </c>
      <c r="AR6" s="50">
        <f t="shared" si="5"/>
        <v>3</v>
      </c>
      <c r="AS6" s="50">
        <f t="shared" si="6"/>
        <v>1</v>
      </c>
      <c r="AT6" s="50">
        <f t="shared" si="7"/>
        <v>4</v>
      </c>
      <c r="AU6" s="51">
        <f>SUM(IF(C6&lt;&gt;".",C6)+IF(S6&lt;&gt;".",S6)+IF(W6&lt;&gt;".",W6)+IF(AA6&lt;&gt;".",AA6)+IF(AE6&lt;&gt;".",AE6)+IF(AI6&lt;&gt;".",AI6)+IF(AM6&lt;&gt;".",AM6)+IF(G6&lt;&gt;".",G6)+IF(K6&lt;&gt;".",K6))</f>
        <v>61</v>
      </c>
      <c r="AV6" s="51">
        <f>SUM(IF(D6&lt;&gt;".",D6)+IF(T6&lt;&gt;".",T6)+IF(X6&lt;&gt;".",X6)+IF(AB6&lt;&gt;".",AB6)+IF(AF6&lt;&gt;".",AF6)+IF(AJ6&lt;&gt;".",AJ6)+IF(AN6&lt;&gt;".",AN6)+IF(H6&lt;&gt;".",H6)+IF(L6&lt;&gt;".",L6))</f>
        <v>67</v>
      </c>
      <c r="AW6" s="62">
        <f t="shared" si="8"/>
        <v>10</v>
      </c>
      <c r="AY6" s="53">
        <f t="shared" si="9"/>
        <v>6</v>
      </c>
      <c r="AZ6" s="54"/>
      <c r="BA6" s="55">
        <f t="shared" si="10"/>
        <v>-6</v>
      </c>
    </row>
    <row r="7" spans="1:53" ht="22.5" customHeight="1" x14ac:dyDescent="0.2">
      <c r="A7" s="130" t="s">
        <v>27</v>
      </c>
      <c r="B7" s="56">
        <v>6</v>
      </c>
      <c r="C7" s="45">
        <v>8</v>
      </c>
      <c r="D7" s="45">
        <v>8</v>
      </c>
      <c r="E7" s="57" t="str">
        <f t="shared" si="11"/>
        <v>d</v>
      </c>
      <c r="F7" s="56">
        <v>5</v>
      </c>
      <c r="G7" s="45">
        <v>10</v>
      </c>
      <c r="H7" s="45">
        <v>6</v>
      </c>
      <c r="I7" s="57" t="str">
        <f t="shared" si="12"/>
        <v>g</v>
      </c>
      <c r="J7" s="56">
        <v>4</v>
      </c>
      <c r="K7" s="45">
        <v>9</v>
      </c>
      <c r="L7" s="45">
        <v>7</v>
      </c>
      <c r="M7" s="57" t="str">
        <f t="shared" si="13"/>
        <v>g</v>
      </c>
      <c r="N7" s="56">
        <v>3</v>
      </c>
      <c r="O7" s="45">
        <v>8</v>
      </c>
      <c r="P7" s="45">
        <v>8</v>
      </c>
      <c r="Q7" s="57" t="str">
        <f t="shared" ref="Q7:Q12" si="14">IF(O7=".","-",IF(O7&gt;P7,"g",IF(O7=P7,"d","v")))</f>
        <v>d</v>
      </c>
      <c r="R7" s="58"/>
      <c r="S7" s="59"/>
      <c r="T7" s="59"/>
      <c r="U7" s="59"/>
      <c r="V7" s="56">
        <v>1</v>
      </c>
      <c r="W7" s="45">
        <f>(N18)</f>
        <v>8</v>
      </c>
      <c r="X7" s="45">
        <f>(P18)</f>
        <v>8</v>
      </c>
      <c r="Y7" s="60" t="str">
        <f>IF(W7=".","-",IF(W7&gt;X7,"g",IF(W7=X7,"d","v")))</f>
        <v>d</v>
      </c>
      <c r="Z7" s="56">
        <v>9</v>
      </c>
      <c r="AA7" s="45">
        <v>8</v>
      </c>
      <c r="AB7" s="45">
        <v>8</v>
      </c>
      <c r="AC7" s="60" t="str">
        <f t="shared" si="0"/>
        <v>d</v>
      </c>
      <c r="AD7" s="56">
        <v>8</v>
      </c>
      <c r="AE7" s="45">
        <v>11</v>
      </c>
      <c r="AF7" s="45">
        <v>5</v>
      </c>
      <c r="AG7" s="60" t="str">
        <f t="shared" si="1"/>
        <v>g</v>
      </c>
      <c r="AH7" s="56">
        <v>7</v>
      </c>
      <c r="AI7" s="45">
        <v>13</v>
      </c>
      <c r="AJ7" s="45">
        <v>3</v>
      </c>
      <c r="AK7" s="60" t="str">
        <f t="shared" si="2"/>
        <v>g</v>
      </c>
      <c r="AL7" s="56">
        <v>2</v>
      </c>
      <c r="AM7" s="45" t="str">
        <f>(N24)</f>
        <v>.</v>
      </c>
      <c r="AN7" s="45" t="str">
        <f>(P24)</f>
        <v>.</v>
      </c>
      <c r="AO7" s="60" t="str">
        <f t="shared" si="3"/>
        <v>-</v>
      </c>
      <c r="AP7" s="61"/>
      <c r="AQ7" s="49">
        <f t="shared" si="4"/>
        <v>8</v>
      </c>
      <c r="AR7" s="50">
        <f t="shared" si="5"/>
        <v>4</v>
      </c>
      <c r="AS7" s="50">
        <f t="shared" si="6"/>
        <v>4</v>
      </c>
      <c r="AT7" s="50">
        <f t="shared" si="7"/>
        <v>0</v>
      </c>
      <c r="AU7" s="51">
        <f>SUM(IF(O7&lt;&gt;".",O7)+IF(C7&lt;&gt;".",C7)+IF(W7&lt;&gt;".",W7)+IF(AA7&lt;&gt;".",AA7)+IF(AE7&lt;&gt;".",AE7)+IF(AI7&lt;&gt;".",AI7)+IF(AM7&lt;&gt;".",AM7)+IF(G7&lt;&gt;".",G7)+IF(K7&lt;&gt;".",K7))</f>
        <v>75</v>
      </c>
      <c r="AV7" s="51">
        <f>SUM(IF(P7&lt;&gt;".",P7)+IF(D7&lt;&gt;".",D7)+IF(X7&lt;&gt;".",X7)+IF(AB7&lt;&gt;".",AB7)+IF(AF7&lt;&gt;".",AF7)+IF(AJ7&lt;&gt;".",AJ7)+IF(AN7&lt;&gt;".",AN7)+IF(H7&lt;&gt;".",H7)+IF(L7&lt;&gt;".",L7))</f>
        <v>53</v>
      </c>
      <c r="AW7" s="62">
        <f t="shared" si="8"/>
        <v>16</v>
      </c>
      <c r="AY7" s="53">
        <f t="shared" si="9"/>
        <v>2</v>
      </c>
      <c r="AZ7" s="54"/>
      <c r="BA7" s="55">
        <f t="shared" si="10"/>
        <v>22</v>
      </c>
    </row>
    <row r="8" spans="1:53" ht="22.5" customHeight="1" x14ac:dyDescent="0.2">
      <c r="A8" s="130" t="s">
        <v>129</v>
      </c>
      <c r="B8" s="56">
        <v>5</v>
      </c>
      <c r="C8" s="45">
        <v>8</v>
      </c>
      <c r="D8" s="45">
        <v>8</v>
      </c>
      <c r="E8" s="57" t="str">
        <f t="shared" si="11"/>
        <v>d</v>
      </c>
      <c r="F8" s="56">
        <v>4</v>
      </c>
      <c r="G8" s="45">
        <v>9</v>
      </c>
      <c r="H8" s="45">
        <v>7</v>
      </c>
      <c r="I8" s="57" t="str">
        <f t="shared" si="12"/>
        <v>g</v>
      </c>
      <c r="J8" s="56">
        <v>3</v>
      </c>
      <c r="K8" s="45">
        <v>4</v>
      </c>
      <c r="L8" s="45">
        <v>12</v>
      </c>
      <c r="M8" s="57" t="str">
        <f t="shared" si="13"/>
        <v>v</v>
      </c>
      <c r="N8" s="56">
        <v>2</v>
      </c>
      <c r="O8" s="45">
        <v>7</v>
      </c>
      <c r="P8" s="45">
        <v>9</v>
      </c>
      <c r="Q8" s="57" t="str">
        <f t="shared" si="14"/>
        <v>v</v>
      </c>
      <c r="R8" s="56">
        <v>1</v>
      </c>
      <c r="S8" s="45">
        <f>(P18)</f>
        <v>8</v>
      </c>
      <c r="T8" s="45">
        <f>(N18)</f>
        <v>8</v>
      </c>
      <c r="U8" s="57" t="str">
        <f>IF(S8=".","-",IF(S8&gt;T8,"g",IF(S8=T8,"d","v")))</f>
        <v>d</v>
      </c>
      <c r="V8" s="58"/>
      <c r="W8" s="59"/>
      <c r="X8" s="59"/>
      <c r="Y8" s="59"/>
      <c r="Z8" s="56">
        <v>8</v>
      </c>
      <c r="AA8" s="45">
        <v>11</v>
      </c>
      <c r="AB8" s="45">
        <v>5</v>
      </c>
      <c r="AC8" s="60" t="str">
        <f t="shared" si="0"/>
        <v>g</v>
      </c>
      <c r="AD8" s="56">
        <v>7</v>
      </c>
      <c r="AE8" s="45">
        <v>12</v>
      </c>
      <c r="AF8" s="45">
        <v>4</v>
      </c>
      <c r="AG8" s="60" t="str">
        <f t="shared" si="1"/>
        <v>g</v>
      </c>
      <c r="AH8" s="56">
        <v>6</v>
      </c>
      <c r="AI8" s="45">
        <v>14</v>
      </c>
      <c r="AJ8" s="45">
        <v>2</v>
      </c>
      <c r="AK8" s="60" t="str">
        <f t="shared" si="2"/>
        <v>g</v>
      </c>
      <c r="AL8" s="56">
        <v>9</v>
      </c>
      <c r="AM8" s="45" t="str">
        <f>(N66)</f>
        <v>.</v>
      </c>
      <c r="AN8" s="45" t="str">
        <f>(P66)</f>
        <v>.</v>
      </c>
      <c r="AO8" s="60" t="str">
        <f t="shared" si="3"/>
        <v>-</v>
      </c>
      <c r="AP8" s="61"/>
      <c r="AQ8" s="49">
        <f t="shared" si="4"/>
        <v>8</v>
      </c>
      <c r="AR8" s="50">
        <f t="shared" si="5"/>
        <v>4</v>
      </c>
      <c r="AS8" s="50">
        <f t="shared" si="6"/>
        <v>2</v>
      </c>
      <c r="AT8" s="50">
        <f t="shared" si="7"/>
        <v>2</v>
      </c>
      <c r="AU8" s="51">
        <f>SUM(IF(O8&lt;&gt;".",O8)+IF(S8&lt;&gt;".",S8)+IF(C8&lt;&gt;".",C8)+IF(AA8&lt;&gt;".",AA8)+IF(AE8&lt;&gt;".",AE8)+IF(AI8&lt;&gt;".",AI8)+IF(AM8&lt;&gt;".",AM8)+IF(G8&lt;&gt;".",G8)+IF(K8&lt;&gt;".",K8))</f>
        <v>73</v>
      </c>
      <c r="AV8" s="51">
        <f>SUM(IF(P8&lt;&gt;".",P8)+IF(T8&lt;&gt;".",T8)+IF(D8&lt;&gt;".",D8)+IF(AB8&lt;&gt;".",AB8)+IF(AF8&lt;&gt;".",AF8)+IF(AJ8&lt;&gt;".",AJ8)+IF(AN8&lt;&gt;".",AN8)+IF(H8&lt;&gt;".",H8)+IF(L8&lt;&gt;".",L8))</f>
        <v>55</v>
      </c>
      <c r="AW8" s="62">
        <f t="shared" si="8"/>
        <v>14</v>
      </c>
      <c r="AY8" s="53">
        <f t="shared" si="9"/>
        <v>4</v>
      </c>
      <c r="AZ8" s="54"/>
      <c r="BA8" s="55">
        <f t="shared" si="10"/>
        <v>18</v>
      </c>
    </row>
    <row r="9" spans="1:53" ht="22.5" customHeight="1" x14ac:dyDescent="0.2">
      <c r="A9" s="130" t="s">
        <v>130</v>
      </c>
      <c r="B9" s="56">
        <v>4</v>
      </c>
      <c r="C9" s="45">
        <v>1</v>
      </c>
      <c r="D9" s="45">
        <v>15</v>
      </c>
      <c r="E9" s="57" t="str">
        <f t="shared" si="11"/>
        <v>v</v>
      </c>
      <c r="F9" s="56">
        <v>3</v>
      </c>
      <c r="G9" s="45">
        <v>3</v>
      </c>
      <c r="H9" s="45">
        <v>13</v>
      </c>
      <c r="I9" s="57" t="str">
        <f t="shared" si="12"/>
        <v>v</v>
      </c>
      <c r="J9" s="56">
        <v>2</v>
      </c>
      <c r="K9" s="45">
        <v>4</v>
      </c>
      <c r="L9" s="45">
        <v>12</v>
      </c>
      <c r="M9" s="57" t="str">
        <f t="shared" si="13"/>
        <v>v</v>
      </c>
      <c r="N9" s="56">
        <v>1</v>
      </c>
      <c r="O9" s="45">
        <f>(P17)</f>
        <v>10</v>
      </c>
      <c r="P9" s="45">
        <f>(N17)</f>
        <v>6</v>
      </c>
      <c r="Q9" s="57" t="str">
        <f t="shared" si="14"/>
        <v>g</v>
      </c>
      <c r="R9" s="56">
        <v>9</v>
      </c>
      <c r="S9" s="45">
        <v>8</v>
      </c>
      <c r="T9" s="45">
        <v>8</v>
      </c>
      <c r="U9" s="57" t="str">
        <f>IF(S9=".","-",IF(S9&gt;T9,"g",IF(S9=T9,"d","v")))</f>
        <v>d</v>
      </c>
      <c r="V9" s="56">
        <v>8</v>
      </c>
      <c r="W9" s="45">
        <v>5</v>
      </c>
      <c r="X9" s="45">
        <v>11</v>
      </c>
      <c r="Y9" s="57" t="str">
        <f>IF(W9=".","-",IF(W9&gt;X9,"g",IF(W9=X9,"d","v")))</f>
        <v>v</v>
      </c>
      <c r="Z9" s="58"/>
      <c r="AA9" s="59"/>
      <c r="AB9" s="59"/>
      <c r="AC9" s="59"/>
      <c r="AD9" s="56">
        <v>6</v>
      </c>
      <c r="AE9" s="45">
        <v>6</v>
      </c>
      <c r="AF9" s="45">
        <v>10</v>
      </c>
      <c r="AG9" s="60" t="str">
        <f t="shared" si="1"/>
        <v>v</v>
      </c>
      <c r="AH9" s="56">
        <v>5</v>
      </c>
      <c r="AI9" s="45">
        <v>13</v>
      </c>
      <c r="AJ9" s="45">
        <v>3</v>
      </c>
      <c r="AK9" s="60" t="str">
        <f t="shared" si="2"/>
        <v>g</v>
      </c>
      <c r="AL9" s="56">
        <v>7</v>
      </c>
      <c r="AM9" s="45" t="str">
        <f>(N54)</f>
        <v>.</v>
      </c>
      <c r="AN9" s="45" t="str">
        <f>(P54)</f>
        <v>.</v>
      </c>
      <c r="AO9" s="60" t="str">
        <f t="shared" si="3"/>
        <v>-</v>
      </c>
      <c r="AP9" s="61"/>
      <c r="AQ9" s="49">
        <f t="shared" si="4"/>
        <v>8</v>
      </c>
      <c r="AR9" s="50">
        <f t="shared" si="5"/>
        <v>2</v>
      </c>
      <c r="AS9" s="50">
        <f t="shared" si="6"/>
        <v>1</v>
      </c>
      <c r="AT9" s="50">
        <f t="shared" si="7"/>
        <v>5</v>
      </c>
      <c r="AU9" s="51">
        <f>SUM(IF(O9&lt;&gt;".",O9)+IF(S9&lt;&gt;".",S9)+IF(W9&lt;&gt;".",W9)+IF(C9&lt;&gt;".",C9)+IF(AE9&lt;&gt;".",AE9)+IF(AI9&lt;&gt;".",AI9)+IF(AM9&lt;&gt;".",AM9)+IF(G9&lt;&gt;".",G9)+IF(K9&lt;&gt;".",K9))</f>
        <v>50</v>
      </c>
      <c r="AV9" s="51">
        <f>SUM(IF(P9&lt;&gt;".",P9)+IF(T9&lt;&gt;".",T9)+IF(X9&lt;&gt;".",X9)+IF(D9&lt;&gt;".",D9)+IF(AF9&lt;&gt;".",AF9)+IF(AJ9&lt;&gt;".",AJ9)+IF(AN9&lt;&gt;".",AN9)+IF(H9&lt;&gt;".",H9)+IF(L9&lt;&gt;".",L9))</f>
        <v>78</v>
      </c>
      <c r="AW9" s="62">
        <f t="shared" si="8"/>
        <v>7</v>
      </c>
      <c r="AY9" s="53">
        <f t="shared" si="9"/>
        <v>8</v>
      </c>
      <c r="AZ9" s="54"/>
      <c r="BA9" s="55">
        <f t="shared" si="10"/>
        <v>-28</v>
      </c>
    </row>
    <row r="10" spans="1:53" ht="22.5" customHeight="1" x14ac:dyDescent="0.2">
      <c r="A10" s="131" t="s">
        <v>131</v>
      </c>
      <c r="B10" s="56">
        <v>3</v>
      </c>
      <c r="C10" s="45">
        <v>6</v>
      </c>
      <c r="D10" s="45">
        <v>10</v>
      </c>
      <c r="E10" s="60" t="str">
        <f t="shared" si="11"/>
        <v>v</v>
      </c>
      <c r="F10" s="56">
        <v>2</v>
      </c>
      <c r="G10" s="45">
        <v>10</v>
      </c>
      <c r="H10" s="45">
        <v>6</v>
      </c>
      <c r="I10" s="60" t="str">
        <f t="shared" si="12"/>
        <v>g</v>
      </c>
      <c r="J10" s="56">
        <v>1</v>
      </c>
      <c r="K10" s="45">
        <f>(P16)</f>
        <v>3</v>
      </c>
      <c r="L10" s="45">
        <f>(N16)</f>
        <v>13</v>
      </c>
      <c r="M10" s="60" t="str">
        <f t="shared" si="13"/>
        <v>v</v>
      </c>
      <c r="N10" s="56">
        <v>9</v>
      </c>
      <c r="O10" s="45">
        <v>6</v>
      </c>
      <c r="P10" s="45">
        <v>10</v>
      </c>
      <c r="Q10" s="60" t="str">
        <f t="shared" si="14"/>
        <v>v</v>
      </c>
      <c r="R10" s="56">
        <v>8</v>
      </c>
      <c r="S10" s="45">
        <v>5</v>
      </c>
      <c r="T10" s="45">
        <v>11</v>
      </c>
      <c r="U10" s="60" t="str">
        <f>IF(S10=".","-",IF(S10&gt;T10,"g",IF(S10=T10,"d","v")))</f>
        <v>v</v>
      </c>
      <c r="V10" s="56">
        <v>7</v>
      </c>
      <c r="W10" s="45">
        <v>4</v>
      </c>
      <c r="X10" s="45">
        <v>12</v>
      </c>
      <c r="Y10" s="60" t="str">
        <f>IF(W10=".","-",IF(W10&gt;X10,"g",IF(W10=X10,"d","v")))</f>
        <v>v</v>
      </c>
      <c r="Z10" s="56">
        <v>6</v>
      </c>
      <c r="AA10" s="45">
        <v>10</v>
      </c>
      <c r="AB10" s="45">
        <v>6</v>
      </c>
      <c r="AC10" s="60" t="str">
        <f>IF(AA10=".","-",IF(AA10&gt;AB10,"g",IF(AA10=AB10,"d","v")))</f>
        <v>g</v>
      </c>
      <c r="AD10" s="58"/>
      <c r="AE10" s="59"/>
      <c r="AF10" s="59"/>
      <c r="AG10" s="59"/>
      <c r="AH10" s="56">
        <v>4</v>
      </c>
      <c r="AI10" s="45">
        <v>13</v>
      </c>
      <c r="AJ10" s="45">
        <v>3</v>
      </c>
      <c r="AK10" s="60" t="str">
        <f t="shared" si="2"/>
        <v>g</v>
      </c>
      <c r="AL10" s="56">
        <v>5</v>
      </c>
      <c r="AM10" s="45" t="str">
        <f>(N42)</f>
        <v>.</v>
      </c>
      <c r="AN10" s="45" t="str">
        <f>(P42)</f>
        <v>.</v>
      </c>
      <c r="AO10" s="63" t="str">
        <f t="shared" si="3"/>
        <v>-</v>
      </c>
      <c r="AP10" s="64"/>
      <c r="AQ10" s="49">
        <f t="shared" si="4"/>
        <v>8</v>
      </c>
      <c r="AR10" s="50">
        <f t="shared" si="5"/>
        <v>3</v>
      </c>
      <c r="AS10" s="50">
        <f t="shared" si="6"/>
        <v>0</v>
      </c>
      <c r="AT10" s="50">
        <f t="shared" si="7"/>
        <v>5</v>
      </c>
      <c r="AU10" s="51">
        <f>SUM(IF(O10&lt;&gt;".",O10)+IF(S10&lt;&gt;".",S10)+IF(W10&lt;&gt;".",W10)+IF(AA10&lt;&gt;".",AA10)+IF(C10&lt;&gt;".",C10)+IF(AI10&lt;&gt;".",AI10)+IF(AM10&lt;&gt;".",AM10)+IF(G10&lt;&gt;".",G10)+IF(K10&lt;&gt;".",K10))</f>
        <v>57</v>
      </c>
      <c r="AV10" s="51">
        <f>SUM(IF(P10&lt;&gt;".",P10)+IF(T10&lt;&gt;".",T10)+IF(X10&lt;&gt;".",X10)+IF(AB10&lt;&gt;".",AB10)+IF(D10&lt;&gt;".",D10)+IF(AJ10&lt;&gt;".",AJ10)+IF(AN10&lt;&gt;".",AN10)+IF(H10&lt;&gt;".",H10)+IF(L10&lt;&gt;".",L10))</f>
        <v>71</v>
      </c>
      <c r="AW10" s="65">
        <f t="shared" si="8"/>
        <v>9</v>
      </c>
      <c r="AY10" s="53">
        <f t="shared" si="9"/>
        <v>7</v>
      </c>
      <c r="AZ10" s="54"/>
      <c r="BA10" s="55">
        <f t="shared" si="10"/>
        <v>-14</v>
      </c>
    </row>
    <row r="11" spans="1:53" ht="22.5" customHeight="1" x14ac:dyDescent="0.2">
      <c r="A11" s="129" t="s">
        <v>40</v>
      </c>
      <c r="B11" s="66">
        <v>2</v>
      </c>
      <c r="C11" s="67">
        <v>3</v>
      </c>
      <c r="D11" s="67">
        <v>13</v>
      </c>
      <c r="E11" s="57" t="str">
        <f t="shared" si="11"/>
        <v>v</v>
      </c>
      <c r="F11" s="66">
        <v>1</v>
      </c>
      <c r="G11" s="67">
        <f>(P15)</f>
        <v>2</v>
      </c>
      <c r="H11" s="67">
        <f>(N15)</f>
        <v>14</v>
      </c>
      <c r="I11" s="57" t="str">
        <f t="shared" si="12"/>
        <v>v</v>
      </c>
      <c r="J11" s="66">
        <v>9</v>
      </c>
      <c r="K11" s="67">
        <v>2</v>
      </c>
      <c r="L11" s="67">
        <v>14</v>
      </c>
      <c r="M11" s="57" t="str">
        <f t="shared" si="13"/>
        <v>v</v>
      </c>
      <c r="N11" s="66">
        <v>8</v>
      </c>
      <c r="O11" s="67">
        <v>1</v>
      </c>
      <c r="P11" s="67">
        <v>15</v>
      </c>
      <c r="Q11" s="57" t="str">
        <f t="shared" si="14"/>
        <v>v</v>
      </c>
      <c r="R11" s="66">
        <v>7</v>
      </c>
      <c r="S11" s="67">
        <v>3</v>
      </c>
      <c r="T11" s="45">
        <v>13</v>
      </c>
      <c r="U11" s="57" t="str">
        <f>IF(S11=".","-",IF(S11&gt;T11,"g",IF(S11=T11,"d","v")))</f>
        <v>v</v>
      </c>
      <c r="V11" s="66">
        <v>6</v>
      </c>
      <c r="W11" s="67">
        <v>2</v>
      </c>
      <c r="X11" s="45">
        <v>14</v>
      </c>
      <c r="Y11" s="57" t="str">
        <f>IF(W11=".","-",IF(W11&gt;X11,"g",IF(W11=X11,"d","v")))</f>
        <v>v</v>
      </c>
      <c r="Z11" s="66">
        <v>5</v>
      </c>
      <c r="AA11" s="67">
        <v>3</v>
      </c>
      <c r="AB11" s="67">
        <v>13</v>
      </c>
      <c r="AC11" s="57" t="str">
        <f>IF(AA11=".","-",IF(AA11&gt;AB11,"g",IF(AA11=AB11,"d","v")))</f>
        <v>v</v>
      </c>
      <c r="AD11" s="66">
        <v>4</v>
      </c>
      <c r="AE11" s="67">
        <v>3</v>
      </c>
      <c r="AF11" s="67">
        <v>13</v>
      </c>
      <c r="AG11" s="57" t="str">
        <f>IF(AE11=".","-",IF(AE11&gt;AF11,"g",IF(AE11=AF11,"d","v")))</f>
        <v>v</v>
      </c>
      <c r="AH11" s="68"/>
      <c r="AI11" s="69"/>
      <c r="AJ11" s="69"/>
      <c r="AK11" s="69"/>
      <c r="AL11" s="66">
        <v>3</v>
      </c>
      <c r="AM11" s="67" t="str">
        <f>(N30)</f>
        <v>.</v>
      </c>
      <c r="AN11" s="67" t="str">
        <f>(P30)</f>
        <v>.</v>
      </c>
      <c r="AO11" s="57" t="str">
        <f t="shared" si="3"/>
        <v>-</v>
      </c>
      <c r="AP11" s="48"/>
      <c r="AQ11" s="49">
        <f t="shared" si="4"/>
        <v>8</v>
      </c>
      <c r="AR11" s="50">
        <f t="shared" si="5"/>
        <v>0</v>
      </c>
      <c r="AS11" s="50">
        <f t="shared" si="6"/>
        <v>0</v>
      </c>
      <c r="AT11" s="50">
        <f t="shared" si="7"/>
        <v>8</v>
      </c>
      <c r="AU11" s="51">
        <f>SUM(IF(O11&lt;&gt;".",O11)+IF(S11&lt;&gt;".",S11)+IF(W11&lt;&gt;".",W11)+IF(AA11&lt;&gt;".",AA11)+IF(AE11&lt;&gt;".",AE11)+IF(C11&lt;&gt;".",C11)+IF(AM11&lt;&gt;".",AM11)+IF(G11&lt;&gt;".",G11)+IF(K11&lt;&gt;".",K11))</f>
        <v>19</v>
      </c>
      <c r="AV11" s="51">
        <f>SUM(IF(P11&lt;&gt;".",P11)+IF(T11&lt;&gt;".",T11)+IF(X11&lt;&gt;".",X11)+IF(AF11&lt;&gt;".",AB11)+IF(AB11&lt;&gt;".",AB11)+IF(D11&lt;&gt;".",D11)+IF(AJ11&lt;&gt;".",AJ11)+IF(AN11&lt;&gt;".",AN11)+IF(H11&lt;&gt;".",H11)+IF(L11&lt;&gt;".",L11))</f>
        <v>109</v>
      </c>
      <c r="AW11" s="52">
        <f t="shared" si="8"/>
        <v>0</v>
      </c>
      <c r="AY11" s="53">
        <f t="shared" si="9"/>
        <v>9</v>
      </c>
      <c r="AZ11" s="54"/>
      <c r="BA11" s="55">
        <f t="shared" si="10"/>
        <v>-90</v>
      </c>
    </row>
    <row r="12" spans="1:53" ht="22.5" customHeight="1" thickBot="1" x14ac:dyDescent="0.25">
      <c r="A12" s="132" t="s">
        <v>97</v>
      </c>
      <c r="B12" s="70">
        <v>1</v>
      </c>
      <c r="C12" s="71" t="str">
        <f>(P14)</f>
        <v>.</v>
      </c>
      <c r="D12" s="71" t="str">
        <f>(N14)</f>
        <v>.</v>
      </c>
      <c r="E12" s="72" t="str">
        <f t="shared" si="11"/>
        <v>-</v>
      </c>
      <c r="F12" s="70">
        <v>8</v>
      </c>
      <c r="G12" s="71" t="str">
        <f>(P57)</f>
        <v>.</v>
      </c>
      <c r="H12" s="71" t="str">
        <f>(N57)</f>
        <v>.</v>
      </c>
      <c r="I12" s="72" t="str">
        <f t="shared" si="12"/>
        <v>-</v>
      </c>
      <c r="J12" s="70">
        <v>6</v>
      </c>
      <c r="K12" s="71" t="str">
        <f>(P46)</f>
        <v>.</v>
      </c>
      <c r="L12" s="71" t="str">
        <f>(N46)</f>
        <v>.</v>
      </c>
      <c r="M12" s="72" t="str">
        <f t="shared" si="13"/>
        <v>-</v>
      </c>
      <c r="N12" s="70">
        <v>4</v>
      </c>
      <c r="O12" s="71" t="str">
        <f>(P35)</f>
        <v>.</v>
      </c>
      <c r="P12" s="71" t="str">
        <f>(N35)</f>
        <v>.</v>
      </c>
      <c r="Q12" s="72" t="str">
        <f t="shared" si="14"/>
        <v>-</v>
      </c>
      <c r="R12" s="70">
        <v>2</v>
      </c>
      <c r="S12" s="71" t="str">
        <f>(P24)</f>
        <v>.</v>
      </c>
      <c r="T12" s="71" t="str">
        <f>(N24)</f>
        <v>.</v>
      </c>
      <c r="U12" s="72" t="str">
        <f>IF(S12=".","-",IF(S12&gt;T12,"g",IF(S12=T12,"d","v")))</f>
        <v>-</v>
      </c>
      <c r="V12" s="70">
        <v>9</v>
      </c>
      <c r="W12" s="71" t="str">
        <f>(P66)</f>
        <v>.</v>
      </c>
      <c r="X12" s="71" t="str">
        <f>(N66)</f>
        <v>.</v>
      </c>
      <c r="Y12" s="72" t="str">
        <f>IF(W12=".","-",IF(W12&gt;X12,"g",IF(W12=X12,"d","v")))</f>
        <v>-</v>
      </c>
      <c r="Z12" s="70">
        <v>7</v>
      </c>
      <c r="AA12" s="71" t="str">
        <f>(P54)</f>
        <v>.</v>
      </c>
      <c r="AB12" s="71" t="str">
        <f>(N54)</f>
        <v>.</v>
      </c>
      <c r="AC12" s="72" t="str">
        <f>IF(AA12=".","-",IF(AA12&gt;AB12,"g",IF(AA12=AB12,"d","v")))</f>
        <v>-</v>
      </c>
      <c r="AD12" s="70">
        <v>5</v>
      </c>
      <c r="AE12" s="71" t="str">
        <f>(P42)</f>
        <v>.</v>
      </c>
      <c r="AF12" s="71" t="str">
        <f>(N42)</f>
        <v>.</v>
      </c>
      <c r="AG12" s="72" t="str">
        <f>IF(AE12=".","-",IF(AE12&gt;AF12,"g",IF(AE12=AF12,"d","v")))</f>
        <v>-</v>
      </c>
      <c r="AH12" s="70">
        <v>3</v>
      </c>
      <c r="AI12" s="71" t="str">
        <f>(P30)</f>
        <v>.</v>
      </c>
      <c r="AJ12" s="71" t="str">
        <f>(N30)</f>
        <v>.</v>
      </c>
      <c r="AK12" s="72" t="str">
        <f>IF(AI12=".","-",IF(AI12&gt;AJ12,"g",IF(AI12=AJ12,"d","v")))</f>
        <v>-</v>
      </c>
      <c r="AL12" s="73"/>
      <c r="AM12" s="74"/>
      <c r="AN12" s="74"/>
      <c r="AO12" s="75"/>
      <c r="AP12" s="64"/>
      <c r="AQ12" s="49">
        <f t="shared" si="4"/>
        <v>0</v>
      </c>
      <c r="AR12" s="77">
        <f t="shared" si="5"/>
        <v>0</v>
      </c>
      <c r="AS12" s="77">
        <f t="shared" si="6"/>
        <v>0</v>
      </c>
      <c r="AT12" s="77">
        <f t="shared" si="7"/>
        <v>0</v>
      </c>
      <c r="AU12" s="78">
        <f>SUM(IF(O12&lt;&gt;".",O12)+IF(S12&lt;&gt;".",S12)+IF(W12&lt;&gt;".",W12)+IF(AA12&lt;&gt;".",AA12)+IF(AE12&lt;&gt;".",AE12)+IF(AI12&lt;&gt;".",AI12)+IF(C12&lt;&gt;".",C12)+IF(G12&lt;&gt;".",G12)+IF(K12&lt;&gt;".",K12))</f>
        <v>0</v>
      </c>
      <c r="AV12" s="137" t="s">
        <v>81</v>
      </c>
      <c r="AW12" s="79">
        <f t="shared" si="8"/>
        <v>0</v>
      </c>
      <c r="AX12" s="80"/>
      <c r="AY12" s="81">
        <f t="shared" si="9"/>
        <v>9</v>
      </c>
      <c r="AZ12" s="54"/>
      <c r="BA12" s="55">
        <f t="shared" si="10"/>
        <v>0</v>
      </c>
    </row>
    <row r="13" spans="1:53" ht="3.75" customHeight="1" thickTop="1" x14ac:dyDescent="0.2">
      <c r="B13" s="82"/>
      <c r="C13" s="83"/>
      <c r="D13" s="83"/>
      <c r="E13" s="84"/>
      <c r="F13" s="82"/>
      <c r="G13" s="83"/>
      <c r="H13" s="83"/>
      <c r="I13" s="84"/>
      <c r="J13" s="82"/>
      <c r="K13" s="83"/>
      <c r="L13" s="83"/>
      <c r="M13" s="84"/>
      <c r="N13" s="82"/>
      <c r="O13" s="83"/>
      <c r="P13" s="83"/>
      <c r="Q13" s="84"/>
      <c r="R13" s="82"/>
      <c r="S13" s="83"/>
      <c r="T13" s="83"/>
      <c r="U13" s="84"/>
      <c r="V13" s="82"/>
      <c r="W13" s="83"/>
      <c r="X13" s="83"/>
      <c r="Y13" s="84"/>
      <c r="Z13" s="82"/>
      <c r="AA13" s="83"/>
      <c r="AB13" s="83"/>
      <c r="AC13" s="84"/>
      <c r="AH13" s="82"/>
      <c r="AI13" s="83"/>
      <c r="AJ13" s="83"/>
      <c r="AK13" s="84"/>
      <c r="AQ13" s="85"/>
      <c r="AR13" s="33"/>
      <c r="AS13" s="33"/>
      <c r="AT13" s="33"/>
      <c r="AU13" s="86"/>
      <c r="AV13" s="86"/>
      <c r="AW13" s="87"/>
    </row>
    <row r="14" spans="1:53" ht="26.25" x14ac:dyDescent="0.3">
      <c r="A14" s="88">
        <v>1</v>
      </c>
      <c r="B14" s="89"/>
      <c r="D14" s="34"/>
      <c r="K14" s="90"/>
      <c r="L14" s="91" t="str">
        <f>($A$3)</f>
        <v>Szeged I.</v>
      </c>
      <c r="M14" s="90"/>
      <c r="N14" s="92" t="s">
        <v>64</v>
      </c>
      <c r="O14" s="93" t="s">
        <v>0</v>
      </c>
      <c r="P14" s="92" t="s">
        <v>64</v>
      </c>
      <c r="R14" s="32" t="str">
        <f>($A$12)</f>
        <v>kimaradó</v>
      </c>
      <c r="W14" s="90"/>
      <c r="Y14" s="34"/>
      <c r="AY14" s="94"/>
    </row>
    <row r="15" spans="1:53" ht="20.25" x14ac:dyDescent="0.3">
      <c r="A15" s="82"/>
      <c r="B15" s="95"/>
      <c r="L15" s="91" t="str">
        <f>($A$4)</f>
        <v>Marosvásárhely</v>
      </c>
      <c r="N15" s="92">
        <v>14</v>
      </c>
      <c r="O15" s="93" t="s">
        <v>0</v>
      </c>
      <c r="P15" s="92">
        <v>2</v>
      </c>
      <c r="R15" s="32" t="str">
        <f>($A$11)</f>
        <v>Debrecen</v>
      </c>
      <c r="AA15" s="96"/>
      <c r="AI15" s="96"/>
      <c r="AJ15" s="93"/>
      <c r="AK15" s="96"/>
      <c r="AY15" s="94"/>
    </row>
    <row r="16" spans="1:53" ht="20.25" x14ac:dyDescent="0.3">
      <c r="A16" s="82"/>
      <c r="B16" s="95"/>
      <c r="D16" s="34"/>
      <c r="L16" s="91" t="str">
        <f>($A$5)</f>
        <v>Csíkszereda</v>
      </c>
      <c r="N16" s="92">
        <v>13</v>
      </c>
      <c r="O16" s="93" t="s">
        <v>0</v>
      </c>
      <c r="P16" s="92">
        <v>3</v>
      </c>
      <c r="Q16" s="96" t="s">
        <v>65</v>
      </c>
      <c r="R16" s="32" t="str">
        <f>($A$10)</f>
        <v>Gombfoci 11 II.</v>
      </c>
      <c r="Y16" s="34"/>
      <c r="AA16" s="90"/>
      <c r="AI16" s="90"/>
      <c r="AJ16" s="90"/>
      <c r="AK16" s="90"/>
      <c r="AY16" s="94"/>
    </row>
    <row r="17" spans="1:51" ht="20.25" x14ac:dyDescent="0.3">
      <c r="A17" s="82"/>
      <c r="B17" s="95"/>
      <c r="L17" s="91" t="str">
        <f>($A$6)</f>
        <v>Soproni MAFC</v>
      </c>
      <c r="N17" s="92">
        <v>6</v>
      </c>
      <c r="O17" s="93" t="s">
        <v>0</v>
      </c>
      <c r="P17" s="92">
        <v>10</v>
      </c>
      <c r="R17" s="32" t="str">
        <f>($A$9)</f>
        <v>Gombfoci 11 I.</v>
      </c>
      <c r="AA17" s="96"/>
      <c r="AI17" s="96"/>
      <c r="AJ17" s="93"/>
      <c r="AK17" s="96"/>
      <c r="AY17" s="94"/>
    </row>
    <row r="18" spans="1:51" ht="20.25" x14ac:dyDescent="0.3">
      <c r="A18" s="82"/>
      <c r="B18" s="95"/>
      <c r="D18" s="34"/>
      <c r="L18" s="91" t="str">
        <f>($A$7)</f>
        <v>Maroslele</v>
      </c>
      <c r="N18" s="92">
        <v>8</v>
      </c>
      <c r="O18" s="93" t="s">
        <v>0</v>
      </c>
      <c r="P18" s="92">
        <v>8</v>
      </c>
      <c r="Q18" s="96" t="s">
        <v>65</v>
      </c>
      <c r="R18" s="32" t="str">
        <f>($A$8)</f>
        <v>Komló II.</v>
      </c>
      <c r="Y18" s="34"/>
      <c r="AA18" s="90"/>
      <c r="AI18" s="90"/>
      <c r="AJ18" s="90"/>
      <c r="AK18" s="90"/>
      <c r="AY18" s="94"/>
    </row>
    <row r="19" spans="1:51" ht="3.75" customHeight="1" x14ac:dyDescent="0.3">
      <c r="A19" s="82"/>
      <c r="B19" s="95"/>
      <c r="C19" s="97"/>
      <c r="D19" s="98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9"/>
      <c r="P19" s="100"/>
      <c r="Q19" s="99"/>
      <c r="R19" s="95"/>
      <c r="S19" s="95"/>
      <c r="T19" s="95"/>
      <c r="U19" s="95"/>
      <c r="V19" s="95"/>
      <c r="W19" s="95"/>
      <c r="X19" s="95"/>
      <c r="Y19" s="95"/>
      <c r="Z19" s="95"/>
      <c r="AA19" s="99"/>
      <c r="AB19" s="100"/>
      <c r="AC19" s="99"/>
      <c r="AD19" s="95"/>
      <c r="AE19" s="95"/>
      <c r="AF19" s="95"/>
      <c r="AG19" s="95"/>
      <c r="AH19" s="95"/>
      <c r="AI19" s="99"/>
      <c r="AJ19" s="100"/>
      <c r="AK19" s="99"/>
      <c r="AL19" s="95"/>
      <c r="AM19" s="95"/>
      <c r="AN19" s="95"/>
      <c r="AO19" s="95"/>
    </row>
    <row r="20" spans="1:51" ht="26.25" x14ac:dyDescent="0.3">
      <c r="A20" s="88">
        <v>2</v>
      </c>
      <c r="B20" s="101"/>
      <c r="D20" s="34"/>
      <c r="K20" s="90"/>
      <c r="L20" s="91" t="str">
        <f>($A$3)</f>
        <v>Szeged I.</v>
      </c>
      <c r="M20" s="90"/>
      <c r="N20" s="92">
        <v>13</v>
      </c>
      <c r="O20" s="93" t="s">
        <v>0</v>
      </c>
      <c r="P20" s="92">
        <v>3</v>
      </c>
      <c r="R20" s="32" t="str">
        <f>($A$11)</f>
        <v>Debrecen</v>
      </c>
      <c r="W20" s="90"/>
      <c r="Y20" s="34"/>
      <c r="AY20" s="94"/>
    </row>
    <row r="21" spans="1:51" ht="20.25" x14ac:dyDescent="0.3">
      <c r="A21" s="82"/>
      <c r="B21" s="102"/>
      <c r="L21" s="91" t="str">
        <f>($A$4)</f>
        <v>Marosvásárhely</v>
      </c>
      <c r="N21" s="92">
        <v>6</v>
      </c>
      <c r="O21" s="93" t="s">
        <v>0</v>
      </c>
      <c r="P21" s="92">
        <v>10</v>
      </c>
      <c r="Q21" s="96"/>
      <c r="R21" s="32" t="str">
        <f>($A$10)</f>
        <v>Gombfoci 11 II.</v>
      </c>
      <c r="AA21" s="96"/>
      <c r="AI21" s="96"/>
      <c r="AJ21" s="93"/>
      <c r="AK21" s="96"/>
      <c r="AY21" s="94"/>
    </row>
    <row r="22" spans="1:51" ht="20.25" x14ac:dyDescent="0.3">
      <c r="A22" s="82"/>
      <c r="B22" s="102"/>
      <c r="D22" s="34"/>
      <c r="L22" s="91" t="str">
        <f>($A$5)</f>
        <v>Csíkszereda</v>
      </c>
      <c r="N22" s="92">
        <v>12</v>
      </c>
      <c r="O22" s="93" t="s">
        <v>0</v>
      </c>
      <c r="P22" s="92">
        <v>4</v>
      </c>
      <c r="Q22" s="96" t="s">
        <v>65</v>
      </c>
      <c r="R22" s="32" t="str">
        <f>($A$9)</f>
        <v>Gombfoci 11 I.</v>
      </c>
      <c r="Y22" s="34"/>
      <c r="AA22" s="90"/>
      <c r="AI22" s="90"/>
      <c r="AJ22" s="90"/>
      <c r="AK22" s="90"/>
      <c r="AY22" s="94"/>
    </row>
    <row r="23" spans="1:51" ht="20.25" x14ac:dyDescent="0.3">
      <c r="A23" s="82"/>
      <c r="B23" s="102"/>
      <c r="L23" s="91" t="str">
        <f>($A$6)</f>
        <v>Soproni MAFC</v>
      </c>
      <c r="N23" s="92">
        <v>9</v>
      </c>
      <c r="O23" s="93" t="s">
        <v>0</v>
      </c>
      <c r="P23" s="92">
        <v>7</v>
      </c>
      <c r="Q23" s="96" t="s">
        <v>65</v>
      </c>
      <c r="R23" s="32" t="str">
        <f>($A$8)</f>
        <v>Komló II.</v>
      </c>
      <c r="AA23" s="96"/>
      <c r="AI23" s="96"/>
      <c r="AJ23" s="93"/>
      <c r="AK23" s="96"/>
      <c r="AY23" s="94"/>
    </row>
    <row r="24" spans="1:51" ht="20.25" x14ac:dyDescent="0.3">
      <c r="A24" s="82"/>
      <c r="B24" s="102"/>
      <c r="D24" s="34"/>
      <c r="L24" s="91" t="str">
        <f>($A$7)</f>
        <v>Maroslele</v>
      </c>
      <c r="N24" s="92" t="s">
        <v>64</v>
      </c>
      <c r="O24" s="93" t="s">
        <v>0</v>
      </c>
      <c r="P24" s="92" t="s">
        <v>64</v>
      </c>
      <c r="Q24" s="96" t="s">
        <v>65</v>
      </c>
      <c r="R24" s="32" t="str">
        <f>($A$12)</f>
        <v>kimaradó</v>
      </c>
      <c r="Y24" s="34"/>
      <c r="AA24" s="90"/>
      <c r="AI24" s="90"/>
      <c r="AJ24" s="90"/>
      <c r="AK24" s="90"/>
      <c r="AY24" s="94"/>
    </row>
    <row r="25" spans="1:51" ht="3.75" customHeight="1" x14ac:dyDescent="0.3">
      <c r="A25" s="82"/>
      <c r="B25" s="102"/>
      <c r="C25" s="103"/>
      <c r="D25" s="104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5"/>
      <c r="P25" s="106"/>
      <c r="Q25" s="105"/>
      <c r="R25" s="102"/>
      <c r="S25" s="102"/>
      <c r="T25" s="102"/>
      <c r="U25" s="102"/>
      <c r="V25" s="102"/>
      <c r="W25" s="102"/>
      <c r="X25" s="102"/>
      <c r="Y25" s="102"/>
      <c r="Z25" s="102"/>
      <c r="AA25" s="105"/>
      <c r="AB25" s="106"/>
      <c r="AC25" s="105"/>
      <c r="AD25" s="102"/>
      <c r="AE25" s="102"/>
      <c r="AF25" s="102"/>
      <c r="AG25" s="102"/>
      <c r="AH25" s="102"/>
      <c r="AI25" s="105"/>
      <c r="AJ25" s="106"/>
      <c r="AK25" s="105"/>
      <c r="AL25" s="102"/>
      <c r="AM25" s="102"/>
      <c r="AN25" s="102"/>
      <c r="AO25" s="102"/>
    </row>
    <row r="26" spans="1:51" ht="26.25" x14ac:dyDescent="0.3">
      <c r="A26" s="88">
        <v>3</v>
      </c>
      <c r="B26" s="89"/>
      <c r="D26" s="34"/>
      <c r="K26" s="90"/>
      <c r="L26" s="91" t="str">
        <f>($A$3)</f>
        <v>Szeged I.</v>
      </c>
      <c r="M26" s="90"/>
      <c r="N26" s="92">
        <v>10</v>
      </c>
      <c r="O26" s="93" t="s">
        <v>0</v>
      </c>
      <c r="P26" s="92">
        <v>6</v>
      </c>
      <c r="R26" s="32" t="str">
        <f>($A$10)</f>
        <v>Gombfoci 11 II.</v>
      </c>
      <c r="W26" s="90"/>
      <c r="Y26" s="34"/>
      <c r="AY26" s="94"/>
    </row>
    <row r="27" spans="1:51" ht="20.25" x14ac:dyDescent="0.3">
      <c r="A27" s="82"/>
      <c r="B27" s="95"/>
      <c r="L27" s="91" t="str">
        <f>($A$4)</f>
        <v>Marosvásárhely</v>
      </c>
      <c r="N27" s="92">
        <v>13</v>
      </c>
      <c r="O27" s="93" t="s">
        <v>0</v>
      </c>
      <c r="P27" s="92">
        <v>3</v>
      </c>
      <c r="R27" s="32" t="str">
        <f>($A$9)</f>
        <v>Gombfoci 11 I.</v>
      </c>
      <c r="AA27" s="96"/>
      <c r="AI27" s="96"/>
      <c r="AJ27" s="93"/>
      <c r="AK27" s="96"/>
      <c r="AY27" s="94"/>
    </row>
    <row r="28" spans="1:51" ht="20.25" x14ac:dyDescent="0.3">
      <c r="A28" s="82"/>
      <c r="B28" s="95"/>
      <c r="D28" s="34"/>
      <c r="L28" s="91" t="str">
        <f>($A$5)</f>
        <v>Csíkszereda</v>
      </c>
      <c r="N28" s="92">
        <v>12</v>
      </c>
      <c r="O28" s="93" t="s">
        <v>0</v>
      </c>
      <c r="P28" s="92">
        <v>4</v>
      </c>
      <c r="Q28" s="96"/>
      <c r="R28" s="32" t="str">
        <f>($A$8)</f>
        <v>Komló II.</v>
      </c>
      <c r="Y28" s="34"/>
      <c r="AA28" s="90"/>
      <c r="AI28" s="90"/>
      <c r="AJ28" s="90"/>
      <c r="AK28" s="90"/>
      <c r="AY28" s="94"/>
    </row>
    <row r="29" spans="1:51" ht="20.25" x14ac:dyDescent="0.3">
      <c r="A29" s="82"/>
      <c r="B29" s="95"/>
      <c r="L29" s="91" t="str">
        <f>($A$6)</f>
        <v>Soproni MAFC</v>
      </c>
      <c r="N29" s="92">
        <v>8</v>
      </c>
      <c r="O29" s="93" t="s">
        <v>0</v>
      </c>
      <c r="P29" s="92">
        <v>8</v>
      </c>
      <c r="R29" s="32" t="str">
        <f>($A$7)</f>
        <v>Maroslele</v>
      </c>
      <c r="AA29" s="96"/>
      <c r="AI29" s="96"/>
      <c r="AJ29" s="93"/>
      <c r="AK29" s="96"/>
      <c r="AY29" s="94"/>
    </row>
    <row r="30" spans="1:51" ht="20.25" x14ac:dyDescent="0.3">
      <c r="A30" s="82"/>
      <c r="B30" s="95"/>
      <c r="D30" s="34"/>
      <c r="L30" s="91" t="str">
        <f>($A$11)</f>
        <v>Debrecen</v>
      </c>
      <c r="N30" s="92" t="s">
        <v>64</v>
      </c>
      <c r="O30" s="93" t="s">
        <v>0</v>
      </c>
      <c r="P30" s="92" t="s">
        <v>64</v>
      </c>
      <c r="Q30" s="96" t="s">
        <v>65</v>
      </c>
      <c r="R30" s="32" t="str">
        <f>($A$12)</f>
        <v>kimaradó</v>
      </c>
      <c r="Y30" s="34"/>
      <c r="AA30" s="90"/>
      <c r="AI30" s="90"/>
      <c r="AJ30" s="90"/>
      <c r="AK30" s="90"/>
      <c r="AY30" s="94"/>
    </row>
    <row r="31" spans="1:51" ht="3.75" customHeight="1" x14ac:dyDescent="0.3">
      <c r="A31" s="82"/>
      <c r="B31" s="95"/>
      <c r="C31" s="97"/>
      <c r="D31" s="98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9"/>
      <c r="P31" s="100"/>
      <c r="Q31" s="99"/>
      <c r="R31" s="95"/>
      <c r="S31" s="95"/>
      <c r="T31" s="95"/>
      <c r="U31" s="95"/>
      <c r="V31" s="95"/>
      <c r="W31" s="95"/>
      <c r="X31" s="95"/>
      <c r="Y31" s="95"/>
      <c r="Z31" s="95"/>
      <c r="AA31" s="99"/>
      <c r="AB31" s="100"/>
      <c r="AC31" s="99"/>
      <c r="AD31" s="95"/>
      <c r="AE31" s="95"/>
      <c r="AF31" s="95"/>
      <c r="AG31" s="95"/>
      <c r="AH31" s="95"/>
      <c r="AI31" s="99"/>
      <c r="AJ31" s="100"/>
      <c r="AK31" s="99"/>
      <c r="AL31" s="95"/>
      <c r="AM31" s="95"/>
      <c r="AN31" s="95"/>
      <c r="AO31" s="95"/>
    </row>
    <row r="32" spans="1:51" ht="26.25" x14ac:dyDescent="0.3">
      <c r="A32" s="88">
        <v>4</v>
      </c>
      <c r="B32" s="101"/>
      <c r="D32" s="34"/>
      <c r="K32" s="90"/>
      <c r="L32" s="91" t="str">
        <f>($A$3)</f>
        <v>Szeged I.</v>
      </c>
      <c r="M32" s="90"/>
      <c r="N32" s="92">
        <v>15</v>
      </c>
      <c r="O32" s="93" t="s">
        <v>0</v>
      </c>
      <c r="P32" s="92">
        <v>1</v>
      </c>
      <c r="R32" s="32" t="str">
        <f>($A$9)</f>
        <v>Gombfoci 11 I.</v>
      </c>
      <c r="W32" s="90"/>
      <c r="Y32" s="34"/>
      <c r="AY32" s="94"/>
    </row>
    <row r="33" spans="1:51" ht="20.25" x14ac:dyDescent="0.3">
      <c r="A33" s="82"/>
      <c r="B33" s="102"/>
      <c r="L33" s="91" t="str">
        <f>($A$8)</f>
        <v>Komló II.</v>
      </c>
      <c r="N33" s="92">
        <v>9</v>
      </c>
      <c r="O33" s="93" t="s">
        <v>0</v>
      </c>
      <c r="P33" s="92">
        <v>7</v>
      </c>
      <c r="R33" s="32" t="str">
        <f>($A$4)</f>
        <v>Marosvásárhely</v>
      </c>
      <c r="AA33" s="96"/>
      <c r="AI33" s="96"/>
      <c r="AJ33" s="93"/>
      <c r="AK33" s="96"/>
      <c r="AY33" s="94"/>
    </row>
    <row r="34" spans="1:51" ht="20.25" x14ac:dyDescent="0.3">
      <c r="A34" s="82"/>
      <c r="B34" s="102"/>
      <c r="D34" s="34"/>
      <c r="L34" s="91" t="str">
        <f>($A$5)</f>
        <v>Csíkszereda</v>
      </c>
      <c r="N34" s="92">
        <v>7</v>
      </c>
      <c r="O34" s="93" t="s">
        <v>0</v>
      </c>
      <c r="P34" s="92">
        <v>9</v>
      </c>
      <c r="Q34" s="96"/>
      <c r="R34" s="32" t="str">
        <f>($A$7)</f>
        <v>Maroslele</v>
      </c>
      <c r="Y34" s="34"/>
      <c r="AA34" s="90"/>
      <c r="AI34" s="90"/>
      <c r="AJ34" s="90"/>
      <c r="AK34" s="90"/>
      <c r="AY34" s="94"/>
    </row>
    <row r="35" spans="1:51" ht="20.25" x14ac:dyDescent="0.3">
      <c r="A35" s="82"/>
      <c r="B35" s="102"/>
      <c r="L35" s="91" t="str">
        <f>($A$6)</f>
        <v>Soproni MAFC</v>
      </c>
      <c r="N35" s="92" t="s">
        <v>64</v>
      </c>
      <c r="O35" s="93" t="s">
        <v>0</v>
      </c>
      <c r="P35" s="92" t="s">
        <v>64</v>
      </c>
      <c r="R35" s="32" t="str">
        <f>($A$12)</f>
        <v>kimaradó</v>
      </c>
      <c r="AA35" s="96"/>
      <c r="AI35" s="96"/>
      <c r="AJ35" s="93"/>
      <c r="AK35" s="96"/>
      <c r="AY35" s="94"/>
    </row>
    <row r="36" spans="1:51" ht="20.25" x14ac:dyDescent="0.3">
      <c r="A36" s="82"/>
      <c r="B36" s="102"/>
      <c r="D36" s="34"/>
      <c r="L36" s="91" t="str">
        <f>($A$10)</f>
        <v>Gombfoci 11 II.</v>
      </c>
      <c r="N36" s="92">
        <v>13</v>
      </c>
      <c r="O36" s="93" t="s">
        <v>0</v>
      </c>
      <c r="P36" s="92">
        <v>3</v>
      </c>
      <c r="Q36" s="96" t="s">
        <v>65</v>
      </c>
      <c r="R36" s="32" t="str">
        <f>($A$11)</f>
        <v>Debrecen</v>
      </c>
      <c r="Y36" s="34"/>
      <c r="AA36" s="90"/>
      <c r="AI36" s="90"/>
      <c r="AJ36" s="90"/>
      <c r="AK36" s="90"/>
      <c r="AY36" s="94"/>
    </row>
    <row r="37" spans="1:51" ht="3.75" customHeight="1" x14ac:dyDescent="0.3">
      <c r="A37" s="82"/>
      <c r="B37" s="102"/>
      <c r="C37" s="103"/>
      <c r="D37" s="104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5"/>
      <c r="P37" s="106"/>
      <c r="Q37" s="105"/>
      <c r="R37" s="102"/>
      <c r="S37" s="102"/>
      <c r="T37" s="102"/>
      <c r="U37" s="102"/>
      <c r="V37" s="102"/>
      <c r="W37" s="102"/>
      <c r="X37" s="102"/>
      <c r="Y37" s="102"/>
      <c r="Z37" s="102"/>
      <c r="AA37" s="105"/>
      <c r="AB37" s="106"/>
      <c r="AC37" s="105"/>
      <c r="AD37" s="102"/>
      <c r="AE37" s="102"/>
      <c r="AF37" s="102"/>
      <c r="AG37" s="102"/>
      <c r="AH37" s="102"/>
      <c r="AI37" s="105"/>
      <c r="AJ37" s="106"/>
      <c r="AK37" s="105"/>
      <c r="AL37" s="102"/>
      <c r="AM37" s="102"/>
      <c r="AN37" s="102"/>
      <c r="AO37" s="102"/>
    </row>
    <row r="38" spans="1:51" ht="26.25" x14ac:dyDescent="0.3">
      <c r="A38" s="88">
        <v>5</v>
      </c>
      <c r="B38" s="89"/>
      <c r="D38" s="34"/>
      <c r="K38" s="90"/>
      <c r="L38" s="91" t="str">
        <f>($A$3)</f>
        <v>Szeged I.</v>
      </c>
      <c r="M38" s="90"/>
      <c r="N38" s="92">
        <v>8</v>
      </c>
      <c r="O38" s="93" t="s">
        <v>0</v>
      </c>
      <c r="P38" s="92">
        <v>8</v>
      </c>
      <c r="R38" s="32" t="str">
        <f>($A$8)</f>
        <v>Komló II.</v>
      </c>
      <c r="W38" s="90"/>
      <c r="Y38" s="34"/>
      <c r="AY38" s="94"/>
    </row>
    <row r="39" spans="1:51" ht="20.25" x14ac:dyDescent="0.3">
      <c r="A39" s="82"/>
      <c r="B39" s="95"/>
      <c r="L39" s="91" t="str">
        <f>($A$4)</f>
        <v>Marosvásárhely</v>
      </c>
      <c r="N39" s="92">
        <v>6</v>
      </c>
      <c r="O39" s="93" t="s">
        <v>0</v>
      </c>
      <c r="P39" s="92">
        <v>10</v>
      </c>
      <c r="R39" s="32" t="str">
        <f>($A$7)</f>
        <v>Maroslele</v>
      </c>
      <c r="AA39" s="96"/>
      <c r="AB39" s="93"/>
      <c r="AC39" s="96"/>
      <c r="AI39" s="96"/>
      <c r="AJ39" s="93"/>
      <c r="AK39" s="96"/>
      <c r="AY39" s="94"/>
    </row>
    <row r="40" spans="1:51" ht="20.25" x14ac:dyDescent="0.3">
      <c r="A40" s="82"/>
      <c r="B40" s="95"/>
      <c r="D40" s="34"/>
      <c r="L40" s="91" t="str">
        <f>($A$5)</f>
        <v>Csíkszereda</v>
      </c>
      <c r="N40" s="92">
        <v>13</v>
      </c>
      <c r="O40" s="93" t="s">
        <v>0</v>
      </c>
      <c r="P40" s="92">
        <v>3</v>
      </c>
      <c r="Q40" s="96"/>
      <c r="R40" s="32" t="str">
        <f>($A$6)</f>
        <v>Soproni MAFC</v>
      </c>
      <c r="Y40" s="34"/>
      <c r="AA40" s="90"/>
      <c r="AB40" s="90"/>
      <c r="AC40" s="90"/>
      <c r="AI40" s="90"/>
      <c r="AJ40" s="90"/>
      <c r="AK40" s="90"/>
      <c r="AY40" s="94"/>
    </row>
    <row r="41" spans="1:51" ht="20.25" x14ac:dyDescent="0.3">
      <c r="A41" s="82"/>
      <c r="B41" s="95"/>
      <c r="L41" s="91" t="str">
        <f>($A$9)</f>
        <v>Gombfoci 11 I.</v>
      </c>
      <c r="N41" s="92">
        <v>13</v>
      </c>
      <c r="O41" s="93" t="s">
        <v>0</v>
      </c>
      <c r="P41" s="92">
        <v>3</v>
      </c>
      <c r="R41" s="32" t="str">
        <f>($A$11)</f>
        <v>Debrecen</v>
      </c>
      <c r="AA41" s="96"/>
      <c r="AB41" s="93"/>
      <c r="AC41" s="96"/>
      <c r="AI41" s="96"/>
      <c r="AJ41" s="93"/>
      <c r="AK41" s="96"/>
      <c r="AY41" s="94"/>
    </row>
    <row r="42" spans="1:51" ht="20.25" x14ac:dyDescent="0.3">
      <c r="A42" s="82"/>
      <c r="B42" s="95"/>
      <c r="D42" s="34"/>
      <c r="L42" s="91" t="str">
        <f>($A$10)</f>
        <v>Gombfoci 11 II.</v>
      </c>
      <c r="N42" s="92" t="s">
        <v>64</v>
      </c>
      <c r="O42" s="93" t="s">
        <v>0</v>
      </c>
      <c r="P42" s="92" t="s">
        <v>64</v>
      </c>
      <c r="Q42" s="96" t="s">
        <v>65</v>
      </c>
      <c r="R42" s="32" t="str">
        <f>($A$12)</f>
        <v>kimaradó</v>
      </c>
      <c r="Y42" s="34"/>
      <c r="AA42" s="90"/>
      <c r="AB42" s="90"/>
      <c r="AC42" s="90"/>
      <c r="AI42" s="90"/>
      <c r="AJ42" s="90"/>
      <c r="AK42" s="90"/>
      <c r="AY42" s="94"/>
    </row>
    <row r="43" spans="1:51" ht="3.75" customHeight="1" x14ac:dyDescent="0.3">
      <c r="A43" s="82"/>
      <c r="B43" s="95"/>
      <c r="C43" s="97"/>
      <c r="D43" s="98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9"/>
      <c r="P43" s="100"/>
      <c r="Q43" s="99"/>
      <c r="R43" s="95"/>
      <c r="S43" s="95"/>
      <c r="T43" s="95"/>
      <c r="U43" s="95"/>
      <c r="V43" s="95"/>
      <c r="W43" s="95"/>
      <c r="X43" s="95"/>
      <c r="Y43" s="95"/>
      <c r="Z43" s="95"/>
      <c r="AA43" s="99"/>
      <c r="AB43" s="100"/>
      <c r="AC43" s="99"/>
      <c r="AD43" s="95"/>
      <c r="AE43" s="95"/>
      <c r="AF43" s="95"/>
      <c r="AG43" s="95"/>
      <c r="AH43" s="95"/>
      <c r="AI43" s="99"/>
      <c r="AJ43" s="100"/>
      <c r="AK43" s="99"/>
      <c r="AL43" s="95"/>
      <c r="AM43" s="95"/>
      <c r="AN43" s="95"/>
      <c r="AO43" s="95"/>
    </row>
    <row r="44" spans="1:51" ht="26.25" x14ac:dyDescent="0.3">
      <c r="A44" s="88">
        <v>6</v>
      </c>
      <c r="B44" s="101"/>
      <c r="D44" s="34"/>
      <c r="K44" s="90"/>
      <c r="L44" s="91" t="str">
        <f>($A$3)</f>
        <v>Szeged I.</v>
      </c>
      <c r="M44" s="90"/>
      <c r="N44" s="92">
        <v>8</v>
      </c>
      <c r="O44" s="93" t="s">
        <v>0</v>
      </c>
      <c r="P44" s="92">
        <v>8</v>
      </c>
      <c r="R44" s="32" t="str">
        <f>($A$7)</f>
        <v>Maroslele</v>
      </c>
      <c r="W44" s="90"/>
      <c r="Y44" s="34"/>
      <c r="AY44" s="94"/>
    </row>
    <row r="45" spans="1:51" ht="20.25" x14ac:dyDescent="0.3">
      <c r="A45" s="82"/>
      <c r="B45" s="102"/>
      <c r="L45" s="91" t="str">
        <f>($A$4)</f>
        <v>Marosvásárhely</v>
      </c>
      <c r="N45" s="92">
        <v>11</v>
      </c>
      <c r="O45" s="93" t="s">
        <v>0</v>
      </c>
      <c r="P45" s="92">
        <v>5</v>
      </c>
      <c r="R45" s="32" t="str">
        <f>($A$6)</f>
        <v>Soproni MAFC</v>
      </c>
      <c r="AA45" s="96"/>
      <c r="AB45" s="93"/>
      <c r="AC45" s="96"/>
      <c r="AI45" s="96"/>
      <c r="AJ45" s="93"/>
      <c r="AK45" s="96"/>
      <c r="AY45" s="94"/>
    </row>
    <row r="46" spans="1:51" ht="20.25" x14ac:dyDescent="0.3">
      <c r="A46" s="82"/>
      <c r="B46" s="102"/>
      <c r="D46" s="34"/>
      <c r="L46" s="91" t="str">
        <f>($A$5)</f>
        <v>Csíkszereda</v>
      </c>
      <c r="N46" s="92" t="s">
        <v>64</v>
      </c>
      <c r="O46" s="93" t="s">
        <v>0</v>
      </c>
      <c r="P46" s="92" t="s">
        <v>64</v>
      </c>
      <c r="Q46" s="96"/>
      <c r="R46" s="32" t="str">
        <f>($A$12)</f>
        <v>kimaradó</v>
      </c>
      <c r="Y46" s="34"/>
      <c r="AA46" s="90"/>
      <c r="AB46" s="90"/>
      <c r="AC46" s="90"/>
      <c r="AI46" s="90"/>
      <c r="AJ46" s="90"/>
      <c r="AK46" s="90"/>
      <c r="AY46" s="94"/>
    </row>
    <row r="47" spans="1:51" ht="20.25" x14ac:dyDescent="0.3">
      <c r="A47" s="82"/>
      <c r="B47" s="102"/>
      <c r="L47" s="91" t="str">
        <f>($A$8)</f>
        <v>Komló II.</v>
      </c>
      <c r="N47" s="92">
        <v>14</v>
      </c>
      <c r="O47" s="93" t="s">
        <v>0</v>
      </c>
      <c r="P47" s="92">
        <v>2</v>
      </c>
      <c r="R47" s="32" t="str">
        <f>($A$11)</f>
        <v>Debrecen</v>
      </c>
      <c r="AA47" s="96"/>
      <c r="AB47" s="93"/>
      <c r="AC47" s="96"/>
      <c r="AI47" s="96"/>
      <c r="AJ47" s="93"/>
      <c r="AK47" s="96"/>
      <c r="AY47" s="94"/>
    </row>
    <row r="48" spans="1:51" ht="20.25" x14ac:dyDescent="0.3">
      <c r="A48" s="82"/>
      <c r="B48" s="102"/>
      <c r="D48" s="34"/>
      <c r="L48" s="91" t="str">
        <f>($A$9)</f>
        <v>Gombfoci 11 I.</v>
      </c>
      <c r="N48" s="92">
        <v>6</v>
      </c>
      <c r="O48" s="93" t="s">
        <v>0</v>
      </c>
      <c r="P48" s="92">
        <v>10</v>
      </c>
      <c r="Q48" s="96" t="s">
        <v>65</v>
      </c>
      <c r="R48" s="32" t="str">
        <f>($A$10)</f>
        <v>Gombfoci 11 II.</v>
      </c>
      <c r="Y48" s="34"/>
      <c r="AA48" s="90"/>
      <c r="AB48" s="90"/>
      <c r="AC48" s="90"/>
      <c r="AI48" s="90"/>
      <c r="AJ48" s="90"/>
      <c r="AK48" s="90"/>
      <c r="AY48" s="94"/>
    </row>
    <row r="49" spans="1:51" ht="3.75" customHeight="1" x14ac:dyDescent="0.3">
      <c r="A49" s="82"/>
      <c r="B49" s="102"/>
      <c r="C49" s="103"/>
      <c r="D49" s="104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5"/>
      <c r="P49" s="106"/>
      <c r="Q49" s="105"/>
      <c r="R49" s="102"/>
      <c r="S49" s="102"/>
      <c r="T49" s="102"/>
      <c r="U49" s="102"/>
      <c r="V49" s="102"/>
      <c r="W49" s="102"/>
      <c r="X49" s="102"/>
      <c r="Y49" s="102"/>
      <c r="Z49" s="102"/>
      <c r="AA49" s="105"/>
      <c r="AB49" s="106"/>
      <c r="AC49" s="105"/>
      <c r="AD49" s="102"/>
      <c r="AE49" s="102"/>
      <c r="AF49" s="102"/>
      <c r="AG49" s="102"/>
      <c r="AH49" s="102"/>
      <c r="AI49" s="105"/>
      <c r="AJ49" s="106"/>
      <c r="AK49" s="105"/>
      <c r="AL49" s="102"/>
      <c r="AM49" s="102"/>
      <c r="AN49" s="102"/>
      <c r="AO49" s="102"/>
    </row>
    <row r="50" spans="1:51" ht="26.25" x14ac:dyDescent="0.3">
      <c r="A50" s="88">
        <v>7</v>
      </c>
      <c r="B50" s="89"/>
      <c r="D50" s="34"/>
      <c r="K50" s="90"/>
      <c r="L50" s="91" t="str">
        <f>($A$3)</f>
        <v>Szeged I.</v>
      </c>
      <c r="M50" s="90"/>
      <c r="N50" s="92">
        <v>11</v>
      </c>
      <c r="O50" s="93" t="s">
        <v>0</v>
      </c>
      <c r="P50" s="92">
        <v>5</v>
      </c>
      <c r="R50" s="32" t="str">
        <f>($A$6)</f>
        <v>Soproni MAFC</v>
      </c>
      <c r="W50" s="90"/>
      <c r="Y50" s="34"/>
      <c r="AY50" s="94"/>
    </row>
    <row r="51" spans="1:51" ht="20.25" x14ac:dyDescent="0.3">
      <c r="A51" s="82"/>
      <c r="B51" s="95"/>
      <c r="L51" s="91" t="str">
        <f>($A$4)</f>
        <v>Marosvásárhely</v>
      </c>
      <c r="N51" s="92">
        <v>9</v>
      </c>
      <c r="O51" s="93" t="s">
        <v>0</v>
      </c>
      <c r="P51" s="92">
        <v>7</v>
      </c>
      <c r="R51" s="32" t="str">
        <f>($A$5)</f>
        <v>Csíkszereda</v>
      </c>
      <c r="AA51" s="96"/>
      <c r="AB51" s="93"/>
      <c r="AC51" s="96"/>
      <c r="AI51" s="96"/>
      <c r="AJ51" s="93"/>
      <c r="AK51" s="96"/>
      <c r="AY51" s="94"/>
    </row>
    <row r="52" spans="1:51" ht="20.25" x14ac:dyDescent="0.3">
      <c r="A52" s="82"/>
      <c r="B52" s="95"/>
      <c r="D52" s="34"/>
      <c r="L52" s="91" t="str">
        <f>($A$7)</f>
        <v>Maroslele</v>
      </c>
      <c r="N52" s="92">
        <v>13</v>
      </c>
      <c r="O52" s="93" t="s">
        <v>0</v>
      </c>
      <c r="P52" s="92">
        <v>3</v>
      </c>
      <c r="Q52" s="96"/>
      <c r="R52" s="32" t="str">
        <f>($A$11)</f>
        <v>Debrecen</v>
      </c>
      <c r="Y52" s="34"/>
      <c r="AA52" s="90"/>
      <c r="AB52" s="90"/>
      <c r="AC52" s="90"/>
      <c r="AI52" s="90"/>
      <c r="AJ52" s="90"/>
      <c r="AK52" s="90"/>
      <c r="AY52" s="94"/>
    </row>
    <row r="53" spans="1:51" ht="20.25" x14ac:dyDescent="0.3">
      <c r="A53" s="82"/>
      <c r="B53" s="95"/>
      <c r="L53" s="91" t="str">
        <f>($A$8)</f>
        <v>Komló II.</v>
      </c>
      <c r="N53" s="92">
        <v>12</v>
      </c>
      <c r="O53" s="93" t="s">
        <v>0</v>
      </c>
      <c r="P53" s="92">
        <v>4</v>
      </c>
      <c r="R53" s="32" t="str">
        <f>($A$10)</f>
        <v>Gombfoci 11 II.</v>
      </c>
      <c r="AA53" s="96"/>
      <c r="AB53" s="93"/>
      <c r="AC53" s="96"/>
      <c r="AI53" s="96"/>
      <c r="AJ53" s="93"/>
      <c r="AK53" s="96"/>
      <c r="AY53" s="94"/>
    </row>
    <row r="54" spans="1:51" ht="20.25" x14ac:dyDescent="0.3">
      <c r="A54" s="82"/>
      <c r="B54" s="95"/>
      <c r="D54" s="34"/>
      <c r="L54" s="91" t="str">
        <f>($A$9)</f>
        <v>Gombfoci 11 I.</v>
      </c>
      <c r="N54" s="92" t="s">
        <v>64</v>
      </c>
      <c r="O54" s="93" t="s">
        <v>0</v>
      </c>
      <c r="P54" s="92" t="s">
        <v>64</v>
      </c>
      <c r="Q54" s="96" t="s">
        <v>65</v>
      </c>
      <c r="R54" s="32" t="str">
        <f>($A$12)</f>
        <v>kimaradó</v>
      </c>
      <c r="Y54" s="34"/>
      <c r="AA54" s="90"/>
      <c r="AB54" s="90"/>
      <c r="AC54" s="90"/>
      <c r="AI54" s="90"/>
      <c r="AJ54" s="90"/>
      <c r="AK54" s="90"/>
      <c r="AY54" s="94"/>
    </row>
    <row r="55" spans="1:51" ht="3.75" customHeight="1" x14ac:dyDescent="0.3">
      <c r="A55" s="82"/>
      <c r="B55" s="95"/>
      <c r="C55" s="97"/>
      <c r="D55" s="98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9"/>
      <c r="P55" s="100"/>
      <c r="Q55" s="99"/>
      <c r="R55" s="95"/>
      <c r="S55" s="95"/>
      <c r="T55" s="95"/>
      <c r="U55" s="95"/>
      <c r="V55" s="95"/>
      <c r="W55" s="95"/>
      <c r="X55" s="95"/>
      <c r="Y55" s="95"/>
      <c r="Z55" s="95"/>
      <c r="AA55" s="99"/>
      <c r="AB55" s="100"/>
      <c r="AC55" s="99"/>
      <c r="AD55" s="95"/>
      <c r="AE55" s="95"/>
      <c r="AF55" s="95"/>
      <c r="AG55" s="95"/>
      <c r="AH55" s="95"/>
      <c r="AI55" s="99"/>
      <c r="AJ55" s="100"/>
      <c r="AK55" s="99"/>
      <c r="AL55" s="95"/>
      <c r="AM55" s="95"/>
      <c r="AN55" s="95"/>
      <c r="AO55" s="95"/>
    </row>
    <row r="56" spans="1:51" ht="26.25" x14ac:dyDescent="0.3">
      <c r="A56" s="88">
        <v>8</v>
      </c>
      <c r="B56" s="101"/>
      <c r="D56" s="34"/>
      <c r="K56" s="90"/>
      <c r="L56" s="91" t="str">
        <f>($A$3)</f>
        <v>Szeged I.</v>
      </c>
      <c r="M56" s="90"/>
      <c r="N56" s="92">
        <v>8</v>
      </c>
      <c r="O56" s="93" t="s">
        <v>0</v>
      </c>
      <c r="P56" s="92">
        <v>8</v>
      </c>
      <c r="R56" s="32" t="str">
        <f>($A$5)</f>
        <v>Csíkszereda</v>
      </c>
      <c r="W56" s="90"/>
      <c r="Y56" s="34"/>
      <c r="AY56" s="94"/>
    </row>
    <row r="57" spans="1:51" ht="20.25" x14ac:dyDescent="0.3">
      <c r="A57" s="82"/>
      <c r="B57" s="102"/>
      <c r="D57" s="34"/>
      <c r="L57" s="91" t="str">
        <f>($A$4)</f>
        <v>Marosvásárhely</v>
      </c>
      <c r="N57" s="92" t="s">
        <v>64</v>
      </c>
      <c r="O57" s="93" t="s">
        <v>0</v>
      </c>
      <c r="P57" s="92" t="s">
        <v>64</v>
      </c>
      <c r="R57" s="32" t="str">
        <f>($A$12)</f>
        <v>kimaradó</v>
      </c>
      <c r="Y57" s="34"/>
      <c r="AA57" s="90"/>
      <c r="AB57" s="90"/>
      <c r="AC57" s="90"/>
      <c r="AI57" s="90"/>
      <c r="AJ57" s="90"/>
      <c r="AK57" s="90"/>
      <c r="AY57" s="94"/>
    </row>
    <row r="58" spans="1:51" ht="20.25" x14ac:dyDescent="0.3">
      <c r="A58" s="82"/>
      <c r="B58" s="102"/>
      <c r="D58" s="34"/>
      <c r="L58" s="91" t="str">
        <f>($A$6)</f>
        <v>Soproni MAFC</v>
      </c>
      <c r="N58" s="92">
        <v>15</v>
      </c>
      <c r="O58" s="93" t="s">
        <v>0</v>
      </c>
      <c r="P58" s="92">
        <v>1</v>
      </c>
      <c r="Q58" s="96"/>
      <c r="R58" s="32" t="str">
        <f>($A$11)</f>
        <v>Debrecen</v>
      </c>
      <c r="Y58" s="34"/>
      <c r="AA58" s="90"/>
      <c r="AB58" s="90"/>
      <c r="AC58" s="90"/>
      <c r="AI58" s="90"/>
      <c r="AJ58" s="90"/>
      <c r="AK58" s="90"/>
      <c r="AY58" s="94"/>
    </row>
    <row r="59" spans="1:51" ht="20.25" x14ac:dyDescent="0.3">
      <c r="A59" s="82"/>
      <c r="B59" s="102"/>
      <c r="D59" s="34"/>
      <c r="L59" s="91" t="str">
        <f>($A$7)</f>
        <v>Maroslele</v>
      </c>
      <c r="N59" s="92">
        <v>11</v>
      </c>
      <c r="O59" s="93" t="s">
        <v>0</v>
      </c>
      <c r="P59" s="92">
        <v>5</v>
      </c>
      <c r="R59" s="32" t="str">
        <f>($A$10)</f>
        <v>Gombfoci 11 II.</v>
      </c>
      <c r="Y59" s="34"/>
      <c r="AA59" s="90"/>
      <c r="AB59" s="90"/>
      <c r="AC59" s="90"/>
      <c r="AI59" s="90"/>
      <c r="AJ59" s="90"/>
      <c r="AK59" s="90"/>
      <c r="AY59" s="94"/>
    </row>
    <row r="60" spans="1:51" ht="20.25" x14ac:dyDescent="0.3">
      <c r="A60" s="82"/>
      <c r="B60" s="102"/>
      <c r="D60" s="34"/>
      <c r="L60" s="91" t="str">
        <f>($A$8)</f>
        <v>Komló II.</v>
      </c>
      <c r="N60" s="92">
        <v>11</v>
      </c>
      <c r="O60" s="93" t="s">
        <v>0</v>
      </c>
      <c r="P60" s="92">
        <v>5</v>
      </c>
      <c r="Q60" s="96" t="s">
        <v>65</v>
      </c>
      <c r="R60" s="32" t="str">
        <f>($A$9)</f>
        <v>Gombfoci 11 I.</v>
      </c>
      <c r="Y60" s="34"/>
      <c r="AA60" s="90"/>
      <c r="AB60" s="90"/>
      <c r="AC60" s="90"/>
      <c r="AI60" s="90"/>
      <c r="AJ60" s="90"/>
      <c r="AK60" s="90"/>
      <c r="AY60" s="94"/>
    </row>
    <row r="61" spans="1:51" ht="3.75" customHeight="1" x14ac:dyDescent="0.3">
      <c r="A61" s="82"/>
      <c r="B61" s="102"/>
      <c r="C61" s="103"/>
      <c r="D61" s="104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5"/>
      <c r="P61" s="106"/>
      <c r="Q61" s="105"/>
      <c r="R61" s="102"/>
      <c r="S61" s="102"/>
      <c r="T61" s="102"/>
      <c r="U61" s="102"/>
      <c r="V61" s="102"/>
      <c r="W61" s="102"/>
      <c r="X61" s="102"/>
      <c r="Y61" s="102"/>
      <c r="Z61" s="102"/>
      <c r="AA61" s="105"/>
      <c r="AB61" s="106"/>
      <c r="AC61" s="105"/>
      <c r="AD61" s="102"/>
      <c r="AE61" s="102"/>
      <c r="AF61" s="102"/>
      <c r="AG61" s="102"/>
      <c r="AH61" s="102"/>
      <c r="AI61" s="105"/>
      <c r="AJ61" s="106"/>
      <c r="AK61" s="105"/>
      <c r="AL61" s="102"/>
      <c r="AM61" s="102"/>
      <c r="AN61" s="102"/>
      <c r="AO61" s="102"/>
    </row>
    <row r="62" spans="1:51" ht="26.25" x14ac:dyDescent="0.3">
      <c r="A62" s="88">
        <v>9</v>
      </c>
      <c r="B62" s="89"/>
      <c r="D62" s="34"/>
      <c r="K62" s="90"/>
      <c r="L62" s="91" t="str">
        <f>($A$3)</f>
        <v>Szeged I.</v>
      </c>
      <c r="M62" s="90"/>
      <c r="N62" s="92">
        <v>12</v>
      </c>
      <c r="O62" s="93" t="s">
        <v>0</v>
      </c>
      <c r="P62" s="92">
        <v>4</v>
      </c>
      <c r="R62" s="32" t="str">
        <f>($A$4)</f>
        <v>Marosvásárhely</v>
      </c>
      <c r="W62" s="90"/>
      <c r="Y62" s="34"/>
      <c r="AY62" s="94"/>
    </row>
    <row r="63" spans="1:51" ht="20.25" x14ac:dyDescent="0.3">
      <c r="A63" s="82"/>
      <c r="B63" s="95"/>
      <c r="L63" s="91" t="str">
        <f>($A$5)</f>
        <v>Csíkszereda</v>
      </c>
      <c r="N63" s="92">
        <v>14</v>
      </c>
      <c r="O63" s="93" t="s">
        <v>0</v>
      </c>
      <c r="P63" s="92">
        <v>2</v>
      </c>
      <c r="R63" s="32" t="str">
        <f>($A$11)</f>
        <v>Debrecen</v>
      </c>
      <c r="AA63" s="96"/>
      <c r="AB63" s="93"/>
      <c r="AC63" s="96"/>
      <c r="AI63" s="96"/>
      <c r="AJ63" s="93"/>
      <c r="AK63" s="96"/>
      <c r="AY63" s="94"/>
    </row>
    <row r="64" spans="1:51" ht="20.25" x14ac:dyDescent="0.3">
      <c r="A64" s="82"/>
      <c r="B64" s="95"/>
      <c r="L64" s="91" t="str">
        <f>($A$6)</f>
        <v>Soproni MAFC</v>
      </c>
      <c r="N64" s="92">
        <v>10</v>
      </c>
      <c r="O64" s="93" t="s">
        <v>0</v>
      </c>
      <c r="P64" s="92">
        <v>6</v>
      </c>
      <c r="Q64" s="96"/>
      <c r="R64" s="32" t="str">
        <f>($A$10)</f>
        <v>Gombfoci 11 II.</v>
      </c>
      <c r="Y64" s="34"/>
      <c r="AA64" s="90"/>
      <c r="AB64" s="90"/>
      <c r="AC64" s="90"/>
      <c r="AI64" s="90"/>
      <c r="AJ64" s="90"/>
      <c r="AK64" s="90"/>
      <c r="AY64" s="94"/>
    </row>
    <row r="65" spans="1:51" ht="20.25" x14ac:dyDescent="0.3">
      <c r="A65" s="82"/>
      <c r="B65" s="95"/>
      <c r="L65" s="91" t="str">
        <f>($A$7)</f>
        <v>Maroslele</v>
      </c>
      <c r="N65" s="92">
        <v>8</v>
      </c>
      <c r="O65" s="93" t="s">
        <v>0</v>
      </c>
      <c r="P65" s="92">
        <v>8</v>
      </c>
      <c r="R65" s="32" t="str">
        <f>($A$9)</f>
        <v>Gombfoci 11 I.</v>
      </c>
      <c r="AA65" s="96"/>
      <c r="AB65" s="93"/>
      <c r="AC65" s="96"/>
      <c r="AI65" s="96"/>
      <c r="AJ65" s="93"/>
      <c r="AK65" s="96"/>
      <c r="AY65" s="94"/>
    </row>
    <row r="66" spans="1:51" ht="20.25" x14ac:dyDescent="0.3">
      <c r="A66" s="82"/>
      <c r="B66" s="95"/>
      <c r="D66" s="34"/>
      <c r="L66" s="91" t="str">
        <f>($A$8)</f>
        <v>Komló II.</v>
      </c>
      <c r="N66" s="92" t="s">
        <v>64</v>
      </c>
      <c r="O66" s="93" t="s">
        <v>0</v>
      </c>
      <c r="P66" s="92" t="s">
        <v>64</v>
      </c>
      <c r="Q66" s="96" t="s">
        <v>65</v>
      </c>
      <c r="R66" s="32" t="str">
        <f>($A$12)</f>
        <v>kimaradó</v>
      </c>
      <c r="Y66" s="34"/>
      <c r="AA66" s="90"/>
      <c r="AB66" s="90"/>
      <c r="AC66" s="90"/>
      <c r="AI66" s="90"/>
      <c r="AJ66" s="90"/>
      <c r="AK66" s="90"/>
      <c r="AY66" s="94"/>
    </row>
    <row r="67" spans="1:51" ht="3.75" customHeight="1" x14ac:dyDescent="0.3">
      <c r="A67" s="82"/>
      <c r="B67" s="95"/>
      <c r="C67" s="97"/>
      <c r="D67" s="98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9"/>
      <c r="P67" s="100"/>
      <c r="Q67" s="99"/>
      <c r="R67" s="95"/>
      <c r="S67" s="95"/>
      <c r="T67" s="95"/>
      <c r="U67" s="95"/>
      <c r="V67" s="95"/>
      <c r="W67" s="95"/>
      <c r="X67" s="95"/>
      <c r="Y67" s="95"/>
      <c r="Z67" s="95"/>
      <c r="AA67" s="99"/>
      <c r="AB67" s="100"/>
      <c r="AC67" s="99"/>
      <c r="AD67" s="95"/>
      <c r="AE67" s="95"/>
      <c r="AF67" s="95"/>
      <c r="AG67" s="95"/>
      <c r="AH67" s="95"/>
      <c r="AI67" s="99"/>
      <c r="AJ67" s="100"/>
      <c r="AK67" s="99"/>
      <c r="AL67" s="95"/>
      <c r="AM67" s="95"/>
      <c r="AN67" s="95"/>
      <c r="AO67" s="95"/>
    </row>
  </sheetData>
  <conditionalFormatting sqref="I3 M3:M4 Q3:Q5 U3:U6 Y3:Y7 AC3:AC8 AG3:AG9 AK3:AK10 AO3:AO11 E4:E12 I5:I12 M6:M12 Q7:Q12 U8:U12 Y9:Y12 AC10:AC12 AG11:AG12 AK12">
    <cfRule type="cellIs" dxfId="5" priority="1" stopIfTrue="1" operator="equal">
      <formula>"g"</formula>
    </cfRule>
    <cfRule type="cellIs" dxfId="4" priority="2" stopIfTrue="1" operator="equal">
      <formula>"d"</formula>
    </cfRule>
    <cfRule type="cellIs" dxfId="3" priority="3" stopIfTrue="1" operator="equal">
      <formula>"v"</formula>
    </cfRule>
  </conditionalFormatting>
  <printOptions horizontalCentered="1"/>
  <pageMargins left="0" right="0" top="0.39370078740157483" bottom="0.39370078740157483" header="0.51181102362204722" footer="0.51181102362204722"/>
  <pageSetup paperSize="9" scale="93" fitToHeight="100" orientation="landscape" r:id="rId1"/>
  <headerFooter alignWithMargins="0">
    <oddFooter>&amp;L&amp;"Arial CE,Félkövér dőlt"&amp;9&gt;&gt; CARVER &lt;o-o&gt; product &lt;&lt;&amp;R&amp;"Arial CE,Dőlt"&amp;10&amp;F</oddFooter>
  </headerFooter>
  <rowBreaks count="2" manualBreakCount="2">
    <brk id="31" max="16383" man="1"/>
    <brk id="49" max="16383" man="1"/>
  </rowBreaks>
  <ignoredErrors>
    <ignoredError sqref="AV1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AFDC-BAA7-456E-9355-08727B4FBE82}">
  <dimension ref="A1:BA67"/>
  <sheetViews>
    <sheetView defaultGridColor="0" colorId="22" zoomScaleNormal="100" zoomScaleSheetLayoutView="67" workbookViewId="0">
      <pane xSplit="1" ySplit="13" topLeftCell="B14" activePane="bottomRight" state="frozen"/>
      <selection activeCell="H30" sqref="H30"/>
      <selection pane="topRight" activeCell="H30" sqref="H30"/>
      <selection pane="bottomLeft" activeCell="H30" sqref="H30"/>
      <selection pane="bottomRight" activeCell="A14" sqref="A14"/>
    </sheetView>
  </sheetViews>
  <sheetFormatPr defaultColWidth="3" defaultRowHeight="15" x14ac:dyDescent="0.2"/>
  <cols>
    <col min="1" max="1" width="19.28515625" style="32" customWidth="1"/>
    <col min="2" max="41" width="4.28515625" style="32" customWidth="1"/>
    <col min="42" max="42" width="1.42578125" style="32" hidden="1" customWidth="1"/>
    <col min="43" max="46" width="3.85546875" style="32" customWidth="1"/>
    <col min="47" max="47" width="5.28515625" style="32" customWidth="1"/>
    <col min="48" max="48" width="5.5703125" style="32" customWidth="1"/>
    <col min="49" max="49" width="3.85546875" style="32" customWidth="1"/>
    <col min="50" max="50" width="1" style="32" hidden="1" customWidth="1"/>
    <col min="51" max="51" width="3" style="32" customWidth="1"/>
    <col min="52" max="52" width="1" style="32" customWidth="1"/>
    <col min="53" max="256" width="3" style="32"/>
    <col min="257" max="257" width="21.28515625" style="32" bestFit="1" customWidth="1"/>
    <col min="258" max="297" width="3.140625" style="32" customWidth="1"/>
    <col min="298" max="298" width="0" style="32" hidden="1" customWidth="1"/>
    <col min="299" max="304" width="3" style="32" customWidth="1"/>
    <col min="305" max="305" width="3.85546875" style="32" bestFit="1" customWidth="1"/>
    <col min="306" max="306" width="0" style="32" hidden="1" customWidth="1"/>
    <col min="307" max="307" width="3" style="32" customWidth="1"/>
    <col min="308" max="308" width="1" style="32" customWidth="1"/>
    <col min="309" max="512" width="3" style="32"/>
    <col min="513" max="513" width="21.28515625" style="32" bestFit="1" customWidth="1"/>
    <col min="514" max="553" width="3.140625" style="32" customWidth="1"/>
    <col min="554" max="554" width="0" style="32" hidden="1" customWidth="1"/>
    <col min="555" max="560" width="3" style="32" customWidth="1"/>
    <col min="561" max="561" width="3.85546875" style="32" bestFit="1" customWidth="1"/>
    <col min="562" max="562" width="0" style="32" hidden="1" customWidth="1"/>
    <col min="563" max="563" width="3" style="32" customWidth="1"/>
    <col min="564" max="564" width="1" style="32" customWidth="1"/>
    <col min="565" max="768" width="3" style="32"/>
    <col min="769" max="769" width="21.28515625" style="32" bestFit="1" customWidth="1"/>
    <col min="770" max="809" width="3.140625" style="32" customWidth="1"/>
    <col min="810" max="810" width="0" style="32" hidden="1" customWidth="1"/>
    <col min="811" max="816" width="3" style="32" customWidth="1"/>
    <col min="817" max="817" width="3.85546875" style="32" bestFit="1" customWidth="1"/>
    <col min="818" max="818" width="0" style="32" hidden="1" customWidth="1"/>
    <col min="819" max="819" width="3" style="32" customWidth="1"/>
    <col min="820" max="820" width="1" style="32" customWidth="1"/>
    <col min="821" max="1024" width="3" style="32"/>
    <col min="1025" max="1025" width="21.28515625" style="32" bestFit="1" customWidth="1"/>
    <col min="1026" max="1065" width="3.140625" style="32" customWidth="1"/>
    <col min="1066" max="1066" width="0" style="32" hidden="1" customWidth="1"/>
    <col min="1067" max="1072" width="3" style="32" customWidth="1"/>
    <col min="1073" max="1073" width="3.85546875" style="32" bestFit="1" customWidth="1"/>
    <col min="1074" max="1074" width="0" style="32" hidden="1" customWidth="1"/>
    <col min="1075" max="1075" width="3" style="32" customWidth="1"/>
    <col min="1076" max="1076" width="1" style="32" customWidth="1"/>
    <col min="1077" max="1280" width="3" style="32"/>
    <col min="1281" max="1281" width="21.28515625" style="32" bestFit="1" customWidth="1"/>
    <col min="1282" max="1321" width="3.140625" style="32" customWidth="1"/>
    <col min="1322" max="1322" width="0" style="32" hidden="1" customWidth="1"/>
    <col min="1323" max="1328" width="3" style="32" customWidth="1"/>
    <col min="1329" max="1329" width="3.85546875" style="32" bestFit="1" customWidth="1"/>
    <col min="1330" max="1330" width="0" style="32" hidden="1" customWidth="1"/>
    <col min="1331" max="1331" width="3" style="32" customWidth="1"/>
    <col min="1332" max="1332" width="1" style="32" customWidth="1"/>
    <col min="1333" max="1536" width="3" style="32"/>
    <col min="1537" max="1537" width="21.28515625" style="32" bestFit="1" customWidth="1"/>
    <col min="1538" max="1577" width="3.140625" style="32" customWidth="1"/>
    <col min="1578" max="1578" width="0" style="32" hidden="1" customWidth="1"/>
    <col min="1579" max="1584" width="3" style="32" customWidth="1"/>
    <col min="1585" max="1585" width="3.85546875" style="32" bestFit="1" customWidth="1"/>
    <col min="1586" max="1586" width="0" style="32" hidden="1" customWidth="1"/>
    <col min="1587" max="1587" width="3" style="32" customWidth="1"/>
    <col min="1588" max="1588" width="1" style="32" customWidth="1"/>
    <col min="1589" max="1792" width="3" style="32"/>
    <col min="1793" max="1793" width="21.28515625" style="32" bestFit="1" customWidth="1"/>
    <col min="1794" max="1833" width="3.140625" style="32" customWidth="1"/>
    <col min="1834" max="1834" width="0" style="32" hidden="1" customWidth="1"/>
    <col min="1835" max="1840" width="3" style="32" customWidth="1"/>
    <col min="1841" max="1841" width="3.85546875" style="32" bestFit="1" customWidth="1"/>
    <col min="1842" max="1842" width="0" style="32" hidden="1" customWidth="1"/>
    <col min="1843" max="1843" width="3" style="32" customWidth="1"/>
    <col min="1844" max="1844" width="1" style="32" customWidth="1"/>
    <col min="1845" max="2048" width="3" style="32"/>
    <col min="2049" max="2049" width="21.28515625" style="32" bestFit="1" customWidth="1"/>
    <col min="2050" max="2089" width="3.140625" style="32" customWidth="1"/>
    <col min="2090" max="2090" width="0" style="32" hidden="1" customWidth="1"/>
    <col min="2091" max="2096" width="3" style="32" customWidth="1"/>
    <col min="2097" max="2097" width="3.85546875" style="32" bestFit="1" customWidth="1"/>
    <col min="2098" max="2098" width="0" style="32" hidden="1" customWidth="1"/>
    <col min="2099" max="2099" width="3" style="32" customWidth="1"/>
    <col min="2100" max="2100" width="1" style="32" customWidth="1"/>
    <col min="2101" max="2304" width="3" style="32"/>
    <col min="2305" max="2305" width="21.28515625" style="32" bestFit="1" customWidth="1"/>
    <col min="2306" max="2345" width="3.140625" style="32" customWidth="1"/>
    <col min="2346" max="2346" width="0" style="32" hidden="1" customWidth="1"/>
    <col min="2347" max="2352" width="3" style="32" customWidth="1"/>
    <col min="2353" max="2353" width="3.85546875" style="32" bestFit="1" customWidth="1"/>
    <col min="2354" max="2354" width="0" style="32" hidden="1" customWidth="1"/>
    <col min="2355" max="2355" width="3" style="32" customWidth="1"/>
    <col min="2356" max="2356" width="1" style="32" customWidth="1"/>
    <col min="2357" max="2560" width="3" style="32"/>
    <col min="2561" max="2561" width="21.28515625" style="32" bestFit="1" customWidth="1"/>
    <col min="2562" max="2601" width="3.140625" style="32" customWidth="1"/>
    <col min="2602" max="2602" width="0" style="32" hidden="1" customWidth="1"/>
    <col min="2603" max="2608" width="3" style="32" customWidth="1"/>
    <col min="2609" max="2609" width="3.85546875" style="32" bestFit="1" customWidth="1"/>
    <col min="2610" max="2610" width="0" style="32" hidden="1" customWidth="1"/>
    <col min="2611" max="2611" width="3" style="32" customWidth="1"/>
    <col min="2612" max="2612" width="1" style="32" customWidth="1"/>
    <col min="2613" max="2816" width="3" style="32"/>
    <col min="2817" max="2817" width="21.28515625" style="32" bestFit="1" customWidth="1"/>
    <col min="2818" max="2857" width="3.140625" style="32" customWidth="1"/>
    <col min="2858" max="2858" width="0" style="32" hidden="1" customWidth="1"/>
    <col min="2859" max="2864" width="3" style="32" customWidth="1"/>
    <col min="2865" max="2865" width="3.85546875" style="32" bestFit="1" customWidth="1"/>
    <col min="2866" max="2866" width="0" style="32" hidden="1" customWidth="1"/>
    <col min="2867" max="2867" width="3" style="32" customWidth="1"/>
    <col min="2868" max="2868" width="1" style="32" customWidth="1"/>
    <col min="2869" max="3072" width="3" style="32"/>
    <col min="3073" max="3073" width="21.28515625" style="32" bestFit="1" customWidth="1"/>
    <col min="3074" max="3113" width="3.140625" style="32" customWidth="1"/>
    <col min="3114" max="3114" width="0" style="32" hidden="1" customWidth="1"/>
    <col min="3115" max="3120" width="3" style="32" customWidth="1"/>
    <col min="3121" max="3121" width="3.85546875" style="32" bestFit="1" customWidth="1"/>
    <col min="3122" max="3122" width="0" style="32" hidden="1" customWidth="1"/>
    <col min="3123" max="3123" width="3" style="32" customWidth="1"/>
    <col min="3124" max="3124" width="1" style="32" customWidth="1"/>
    <col min="3125" max="3328" width="3" style="32"/>
    <col min="3329" max="3329" width="21.28515625" style="32" bestFit="1" customWidth="1"/>
    <col min="3330" max="3369" width="3.140625" style="32" customWidth="1"/>
    <col min="3370" max="3370" width="0" style="32" hidden="1" customWidth="1"/>
    <col min="3371" max="3376" width="3" style="32" customWidth="1"/>
    <col min="3377" max="3377" width="3.85546875" style="32" bestFit="1" customWidth="1"/>
    <col min="3378" max="3378" width="0" style="32" hidden="1" customWidth="1"/>
    <col min="3379" max="3379" width="3" style="32" customWidth="1"/>
    <col min="3380" max="3380" width="1" style="32" customWidth="1"/>
    <col min="3381" max="3584" width="3" style="32"/>
    <col min="3585" max="3585" width="21.28515625" style="32" bestFit="1" customWidth="1"/>
    <col min="3586" max="3625" width="3.140625" style="32" customWidth="1"/>
    <col min="3626" max="3626" width="0" style="32" hidden="1" customWidth="1"/>
    <col min="3627" max="3632" width="3" style="32" customWidth="1"/>
    <col min="3633" max="3633" width="3.85546875" style="32" bestFit="1" customWidth="1"/>
    <col min="3634" max="3634" width="0" style="32" hidden="1" customWidth="1"/>
    <col min="3635" max="3635" width="3" style="32" customWidth="1"/>
    <col min="3636" max="3636" width="1" style="32" customWidth="1"/>
    <col min="3637" max="3840" width="3" style="32"/>
    <col min="3841" max="3841" width="21.28515625" style="32" bestFit="1" customWidth="1"/>
    <col min="3842" max="3881" width="3.140625" style="32" customWidth="1"/>
    <col min="3882" max="3882" width="0" style="32" hidden="1" customWidth="1"/>
    <col min="3883" max="3888" width="3" style="32" customWidth="1"/>
    <col min="3889" max="3889" width="3.85546875" style="32" bestFit="1" customWidth="1"/>
    <col min="3890" max="3890" width="0" style="32" hidden="1" customWidth="1"/>
    <col min="3891" max="3891" width="3" style="32" customWidth="1"/>
    <col min="3892" max="3892" width="1" style="32" customWidth="1"/>
    <col min="3893" max="4096" width="3" style="32"/>
    <col min="4097" max="4097" width="21.28515625" style="32" bestFit="1" customWidth="1"/>
    <col min="4098" max="4137" width="3.140625" style="32" customWidth="1"/>
    <col min="4138" max="4138" width="0" style="32" hidden="1" customWidth="1"/>
    <col min="4139" max="4144" width="3" style="32" customWidth="1"/>
    <col min="4145" max="4145" width="3.85546875" style="32" bestFit="1" customWidth="1"/>
    <col min="4146" max="4146" width="0" style="32" hidden="1" customWidth="1"/>
    <col min="4147" max="4147" width="3" style="32" customWidth="1"/>
    <col min="4148" max="4148" width="1" style="32" customWidth="1"/>
    <col min="4149" max="4352" width="3" style="32"/>
    <col min="4353" max="4353" width="21.28515625" style="32" bestFit="1" customWidth="1"/>
    <col min="4354" max="4393" width="3.140625" style="32" customWidth="1"/>
    <col min="4394" max="4394" width="0" style="32" hidden="1" customWidth="1"/>
    <col min="4395" max="4400" width="3" style="32" customWidth="1"/>
    <col min="4401" max="4401" width="3.85546875" style="32" bestFit="1" customWidth="1"/>
    <col min="4402" max="4402" width="0" style="32" hidden="1" customWidth="1"/>
    <col min="4403" max="4403" width="3" style="32" customWidth="1"/>
    <col min="4404" max="4404" width="1" style="32" customWidth="1"/>
    <col min="4405" max="4608" width="3" style="32"/>
    <col min="4609" max="4609" width="21.28515625" style="32" bestFit="1" customWidth="1"/>
    <col min="4610" max="4649" width="3.140625" style="32" customWidth="1"/>
    <col min="4650" max="4650" width="0" style="32" hidden="1" customWidth="1"/>
    <col min="4651" max="4656" width="3" style="32" customWidth="1"/>
    <col min="4657" max="4657" width="3.85546875" style="32" bestFit="1" customWidth="1"/>
    <col min="4658" max="4658" width="0" style="32" hidden="1" customWidth="1"/>
    <col min="4659" max="4659" width="3" style="32" customWidth="1"/>
    <col min="4660" max="4660" width="1" style="32" customWidth="1"/>
    <col min="4661" max="4864" width="3" style="32"/>
    <col min="4865" max="4865" width="21.28515625" style="32" bestFit="1" customWidth="1"/>
    <col min="4866" max="4905" width="3.140625" style="32" customWidth="1"/>
    <col min="4906" max="4906" width="0" style="32" hidden="1" customWidth="1"/>
    <col min="4907" max="4912" width="3" style="32" customWidth="1"/>
    <col min="4913" max="4913" width="3.85546875" style="32" bestFit="1" customWidth="1"/>
    <col min="4914" max="4914" width="0" style="32" hidden="1" customWidth="1"/>
    <col min="4915" max="4915" width="3" style="32" customWidth="1"/>
    <col min="4916" max="4916" width="1" style="32" customWidth="1"/>
    <col min="4917" max="5120" width="3" style="32"/>
    <col min="5121" max="5121" width="21.28515625" style="32" bestFit="1" customWidth="1"/>
    <col min="5122" max="5161" width="3.140625" style="32" customWidth="1"/>
    <col min="5162" max="5162" width="0" style="32" hidden="1" customWidth="1"/>
    <col min="5163" max="5168" width="3" style="32" customWidth="1"/>
    <col min="5169" max="5169" width="3.85546875" style="32" bestFit="1" customWidth="1"/>
    <col min="5170" max="5170" width="0" style="32" hidden="1" customWidth="1"/>
    <col min="5171" max="5171" width="3" style="32" customWidth="1"/>
    <col min="5172" max="5172" width="1" style="32" customWidth="1"/>
    <col min="5173" max="5376" width="3" style="32"/>
    <col min="5377" max="5377" width="21.28515625" style="32" bestFit="1" customWidth="1"/>
    <col min="5378" max="5417" width="3.140625" style="32" customWidth="1"/>
    <col min="5418" max="5418" width="0" style="32" hidden="1" customWidth="1"/>
    <col min="5419" max="5424" width="3" style="32" customWidth="1"/>
    <col min="5425" max="5425" width="3.85546875" style="32" bestFit="1" customWidth="1"/>
    <col min="5426" max="5426" width="0" style="32" hidden="1" customWidth="1"/>
    <col min="5427" max="5427" width="3" style="32" customWidth="1"/>
    <col min="5428" max="5428" width="1" style="32" customWidth="1"/>
    <col min="5429" max="5632" width="3" style="32"/>
    <col min="5633" max="5633" width="21.28515625" style="32" bestFit="1" customWidth="1"/>
    <col min="5634" max="5673" width="3.140625" style="32" customWidth="1"/>
    <col min="5674" max="5674" width="0" style="32" hidden="1" customWidth="1"/>
    <col min="5675" max="5680" width="3" style="32" customWidth="1"/>
    <col min="5681" max="5681" width="3.85546875" style="32" bestFit="1" customWidth="1"/>
    <col min="5682" max="5682" width="0" style="32" hidden="1" customWidth="1"/>
    <col min="5683" max="5683" width="3" style="32" customWidth="1"/>
    <col min="5684" max="5684" width="1" style="32" customWidth="1"/>
    <col min="5685" max="5888" width="3" style="32"/>
    <col min="5889" max="5889" width="21.28515625" style="32" bestFit="1" customWidth="1"/>
    <col min="5890" max="5929" width="3.140625" style="32" customWidth="1"/>
    <col min="5930" max="5930" width="0" style="32" hidden="1" customWidth="1"/>
    <col min="5931" max="5936" width="3" style="32" customWidth="1"/>
    <col min="5937" max="5937" width="3.85546875" style="32" bestFit="1" customWidth="1"/>
    <col min="5938" max="5938" width="0" style="32" hidden="1" customWidth="1"/>
    <col min="5939" max="5939" width="3" style="32" customWidth="1"/>
    <col min="5940" max="5940" width="1" style="32" customWidth="1"/>
    <col min="5941" max="6144" width="3" style="32"/>
    <col min="6145" max="6145" width="21.28515625" style="32" bestFit="1" customWidth="1"/>
    <col min="6146" max="6185" width="3.140625" style="32" customWidth="1"/>
    <col min="6186" max="6186" width="0" style="32" hidden="1" customWidth="1"/>
    <col min="6187" max="6192" width="3" style="32" customWidth="1"/>
    <col min="6193" max="6193" width="3.85546875" style="32" bestFit="1" customWidth="1"/>
    <col min="6194" max="6194" width="0" style="32" hidden="1" customWidth="1"/>
    <col min="6195" max="6195" width="3" style="32" customWidth="1"/>
    <col min="6196" max="6196" width="1" style="32" customWidth="1"/>
    <col min="6197" max="6400" width="3" style="32"/>
    <col min="6401" max="6401" width="21.28515625" style="32" bestFit="1" customWidth="1"/>
    <col min="6402" max="6441" width="3.140625" style="32" customWidth="1"/>
    <col min="6442" max="6442" width="0" style="32" hidden="1" customWidth="1"/>
    <col min="6443" max="6448" width="3" style="32" customWidth="1"/>
    <col min="6449" max="6449" width="3.85546875" style="32" bestFit="1" customWidth="1"/>
    <col min="6450" max="6450" width="0" style="32" hidden="1" customWidth="1"/>
    <col min="6451" max="6451" width="3" style="32" customWidth="1"/>
    <col min="6452" max="6452" width="1" style="32" customWidth="1"/>
    <col min="6453" max="6656" width="3" style="32"/>
    <col min="6657" max="6657" width="21.28515625" style="32" bestFit="1" customWidth="1"/>
    <col min="6658" max="6697" width="3.140625" style="32" customWidth="1"/>
    <col min="6698" max="6698" width="0" style="32" hidden="1" customWidth="1"/>
    <col min="6699" max="6704" width="3" style="32" customWidth="1"/>
    <col min="6705" max="6705" width="3.85546875" style="32" bestFit="1" customWidth="1"/>
    <col min="6706" max="6706" width="0" style="32" hidden="1" customWidth="1"/>
    <col min="6707" max="6707" width="3" style="32" customWidth="1"/>
    <col min="6708" max="6708" width="1" style="32" customWidth="1"/>
    <col min="6709" max="6912" width="3" style="32"/>
    <col min="6913" max="6913" width="21.28515625" style="32" bestFit="1" customWidth="1"/>
    <col min="6914" max="6953" width="3.140625" style="32" customWidth="1"/>
    <col min="6954" max="6954" width="0" style="32" hidden="1" customWidth="1"/>
    <col min="6955" max="6960" width="3" style="32" customWidth="1"/>
    <col min="6961" max="6961" width="3.85546875" style="32" bestFit="1" customWidth="1"/>
    <col min="6962" max="6962" width="0" style="32" hidden="1" customWidth="1"/>
    <col min="6963" max="6963" width="3" style="32" customWidth="1"/>
    <col min="6964" max="6964" width="1" style="32" customWidth="1"/>
    <col min="6965" max="7168" width="3" style="32"/>
    <col min="7169" max="7169" width="21.28515625" style="32" bestFit="1" customWidth="1"/>
    <col min="7170" max="7209" width="3.140625" style="32" customWidth="1"/>
    <col min="7210" max="7210" width="0" style="32" hidden="1" customWidth="1"/>
    <col min="7211" max="7216" width="3" style="32" customWidth="1"/>
    <col min="7217" max="7217" width="3.85546875" style="32" bestFit="1" customWidth="1"/>
    <col min="7218" max="7218" width="0" style="32" hidden="1" customWidth="1"/>
    <col min="7219" max="7219" width="3" style="32" customWidth="1"/>
    <col min="7220" max="7220" width="1" style="32" customWidth="1"/>
    <col min="7221" max="7424" width="3" style="32"/>
    <col min="7425" max="7425" width="21.28515625" style="32" bestFit="1" customWidth="1"/>
    <col min="7426" max="7465" width="3.140625" style="32" customWidth="1"/>
    <col min="7466" max="7466" width="0" style="32" hidden="1" customWidth="1"/>
    <col min="7467" max="7472" width="3" style="32" customWidth="1"/>
    <col min="7473" max="7473" width="3.85546875" style="32" bestFit="1" customWidth="1"/>
    <col min="7474" max="7474" width="0" style="32" hidden="1" customWidth="1"/>
    <col min="7475" max="7475" width="3" style="32" customWidth="1"/>
    <col min="7476" max="7476" width="1" style="32" customWidth="1"/>
    <col min="7477" max="7680" width="3" style="32"/>
    <col min="7681" max="7681" width="21.28515625" style="32" bestFit="1" customWidth="1"/>
    <col min="7682" max="7721" width="3.140625" style="32" customWidth="1"/>
    <col min="7722" max="7722" width="0" style="32" hidden="1" customWidth="1"/>
    <col min="7723" max="7728" width="3" style="32" customWidth="1"/>
    <col min="7729" max="7729" width="3.85546875" style="32" bestFit="1" customWidth="1"/>
    <col min="7730" max="7730" width="0" style="32" hidden="1" customWidth="1"/>
    <col min="7731" max="7731" width="3" style="32" customWidth="1"/>
    <col min="7732" max="7732" width="1" style="32" customWidth="1"/>
    <col min="7733" max="7936" width="3" style="32"/>
    <col min="7937" max="7937" width="21.28515625" style="32" bestFit="1" customWidth="1"/>
    <col min="7938" max="7977" width="3.140625" style="32" customWidth="1"/>
    <col min="7978" max="7978" width="0" style="32" hidden="1" customWidth="1"/>
    <col min="7979" max="7984" width="3" style="32" customWidth="1"/>
    <col min="7985" max="7985" width="3.85546875" style="32" bestFit="1" customWidth="1"/>
    <col min="7986" max="7986" width="0" style="32" hidden="1" customWidth="1"/>
    <col min="7987" max="7987" width="3" style="32" customWidth="1"/>
    <col min="7988" max="7988" width="1" style="32" customWidth="1"/>
    <col min="7989" max="8192" width="3" style="32"/>
    <col min="8193" max="8193" width="21.28515625" style="32" bestFit="1" customWidth="1"/>
    <col min="8194" max="8233" width="3.140625" style="32" customWidth="1"/>
    <col min="8234" max="8234" width="0" style="32" hidden="1" customWidth="1"/>
    <col min="8235" max="8240" width="3" style="32" customWidth="1"/>
    <col min="8241" max="8241" width="3.85546875" style="32" bestFit="1" customWidth="1"/>
    <col min="8242" max="8242" width="0" style="32" hidden="1" customWidth="1"/>
    <col min="8243" max="8243" width="3" style="32" customWidth="1"/>
    <col min="8244" max="8244" width="1" style="32" customWidth="1"/>
    <col min="8245" max="8448" width="3" style="32"/>
    <col min="8449" max="8449" width="21.28515625" style="32" bestFit="1" customWidth="1"/>
    <col min="8450" max="8489" width="3.140625" style="32" customWidth="1"/>
    <col min="8490" max="8490" width="0" style="32" hidden="1" customWidth="1"/>
    <col min="8491" max="8496" width="3" style="32" customWidth="1"/>
    <col min="8497" max="8497" width="3.85546875" style="32" bestFit="1" customWidth="1"/>
    <col min="8498" max="8498" width="0" style="32" hidden="1" customWidth="1"/>
    <col min="8499" max="8499" width="3" style="32" customWidth="1"/>
    <col min="8500" max="8500" width="1" style="32" customWidth="1"/>
    <col min="8501" max="8704" width="3" style="32"/>
    <col min="8705" max="8705" width="21.28515625" style="32" bestFit="1" customWidth="1"/>
    <col min="8706" max="8745" width="3.140625" style="32" customWidth="1"/>
    <col min="8746" max="8746" width="0" style="32" hidden="1" customWidth="1"/>
    <col min="8747" max="8752" width="3" style="32" customWidth="1"/>
    <col min="8753" max="8753" width="3.85546875" style="32" bestFit="1" customWidth="1"/>
    <col min="8754" max="8754" width="0" style="32" hidden="1" customWidth="1"/>
    <col min="8755" max="8755" width="3" style="32" customWidth="1"/>
    <col min="8756" max="8756" width="1" style="32" customWidth="1"/>
    <col min="8757" max="8960" width="3" style="32"/>
    <col min="8961" max="8961" width="21.28515625" style="32" bestFit="1" customWidth="1"/>
    <col min="8962" max="9001" width="3.140625" style="32" customWidth="1"/>
    <col min="9002" max="9002" width="0" style="32" hidden="1" customWidth="1"/>
    <col min="9003" max="9008" width="3" style="32" customWidth="1"/>
    <col min="9009" max="9009" width="3.85546875" style="32" bestFit="1" customWidth="1"/>
    <col min="9010" max="9010" width="0" style="32" hidden="1" customWidth="1"/>
    <col min="9011" max="9011" width="3" style="32" customWidth="1"/>
    <col min="9012" max="9012" width="1" style="32" customWidth="1"/>
    <col min="9013" max="9216" width="3" style="32"/>
    <col min="9217" max="9217" width="21.28515625" style="32" bestFit="1" customWidth="1"/>
    <col min="9218" max="9257" width="3.140625" style="32" customWidth="1"/>
    <col min="9258" max="9258" width="0" style="32" hidden="1" customWidth="1"/>
    <col min="9259" max="9264" width="3" style="32" customWidth="1"/>
    <col min="9265" max="9265" width="3.85546875" style="32" bestFit="1" customWidth="1"/>
    <col min="9266" max="9266" width="0" style="32" hidden="1" customWidth="1"/>
    <col min="9267" max="9267" width="3" style="32" customWidth="1"/>
    <col min="9268" max="9268" width="1" style="32" customWidth="1"/>
    <col min="9269" max="9472" width="3" style="32"/>
    <col min="9473" max="9473" width="21.28515625" style="32" bestFit="1" customWidth="1"/>
    <col min="9474" max="9513" width="3.140625" style="32" customWidth="1"/>
    <col min="9514" max="9514" width="0" style="32" hidden="1" customWidth="1"/>
    <col min="9515" max="9520" width="3" style="32" customWidth="1"/>
    <col min="9521" max="9521" width="3.85546875" style="32" bestFit="1" customWidth="1"/>
    <col min="9522" max="9522" width="0" style="32" hidden="1" customWidth="1"/>
    <col min="9523" max="9523" width="3" style="32" customWidth="1"/>
    <col min="9524" max="9524" width="1" style="32" customWidth="1"/>
    <col min="9525" max="9728" width="3" style="32"/>
    <col min="9729" max="9729" width="21.28515625" style="32" bestFit="1" customWidth="1"/>
    <col min="9730" max="9769" width="3.140625" style="32" customWidth="1"/>
    <col min="9770" max="9770" width="0" style="32" hidden="1" customWidth="1"/>
    <col min="9771" max="9776" width="3" style="32" customWidth="1"/>
    <col min="9777" max="9777" width="3.85546875" style="32" bestFit="1" customWidth="1"/>
    <col min="9778" max="9778" width="0" style="32" hidden="1" customWidth="1"/>
    <col min="9779" max="9779" width="3" style="32" customWidth="1"/>
    <col min="9780" max="9780" width="1" style="32" customWidth="1"/>
    <col min="9781" max="9984" width="3" style="32"/>
    <col min="9985" max="9985" width="21.28515625" style="32" bestFit="1" customWidth="1"/>
    <col min="9986" max="10025" width="3.140625" style="32" customWidth="1"/>
    <col min="10026" max="10026" width="0" style="32" hidden="1" customWidth="1"/>
    <col min="10027" max="10032" width="3" style="32" customWidth="1"/>
    <col min="10033" max="10033" width="3.85546875" style="32" bestFit="1" customWidth="1"/>
    <col min="10034" max="10034" width="0" style="32" hidden="1" customWidth="1"/>
    <col min="10035" max="10035" width="3" style="32" customWidth="1"/>
    <col min="10036" max="10036" width="1" style="32" customWidth="1"/>
    <col min="10037" max="10240" width="3" style="32"/>
    <col min="10241" max="10241" width="21.28515625" style="32" bestFit="1" customWidth="1"/>
    <col min="10242" max="10281" width="3.140625" style="32" customWidth="1"/>
    <col min="10282" max="10282" width="0" style="32" hidden="1" customWidth="1"/>
    <col min="10283" max="10288" width="3" style="32" customWidth="1"/>
    <col min="10289" max="10289" width="3.85546875" style="32" bestFit="1" customWidth="1"/>
    <col min="10290" max="10290" width="0" style="32" hidden="1" customWidth="1"/>
    <col min="10291" max="10291" width="3" style="32" customWidth="1"/>
    <col min="10292" max="10292" width="1" style="32" customWidth="1"/>
    <col min="10293" max="10496" width="3" style="32"/>
    <col min="10497" max="10497" width="21.28515625" style="32" bestFit="1" customWidth="1"/>
    <col min="10498" max="10537" width="3.140625" style="32" customWidth="1"/>
    <col min="10538" max="10538" width="0" style="32" hidden="1" customWidth="1"/>
    <col min="10539" max="10544" width="3" style="32" customWidth="1"/>
    <col min="10545" max="10545" width="3.85546875" style="32" bestFit="1" customWidth="1"/>
    <col min="10546" max="10546" width="0" style="32" hidden="1" customWidth="1"/>
    <col min="10547" max="10547" width="3" style="32" customWidth="1"/>
    <col min="10548" max="10548" width="1" style="32" customWidth="1"/>
    <col min="10549" max="10752" width="3" style="32"/>
    <col min="10753" max="10753" width="21.28515625" style="32" bestFit="1" customWidth="1"/>
    <col min="10754" max="10793" width="3.140625" style="32" customWidth="1"/>
    <col min="10794" max="10794" width="0" style="32" hidden="1" customWidth="1"/>
    <col min="10795" max="10800" width="3" style="32" customWidth="1"/>
    <col min="10801" max="10801" width="3.85546875" style="32" bestFit="1" customWidth="1"/>
    <col min="10802" max="10802" width="0" style="32" hidden="1" customWidth="1"/>
    <col min="10803" max="10803" width="3" style="32" customWidth="1"/>
    <col min="10804" max="10804" width="1" style="32" customWidth="1"/>
    <col min="10805" max="11008" width="3" style="32"/>
    <col min="11009" max="11009" width="21.28515625" style="32" bestFit="1" customWidth="1"/>
    <col min="11010" max="11049" width="3.140625" style="32" customWidth="1"/>
    <col min="11050" max="11050" width="0" style="32" hidden="1" customWidth="1"/>
    <col min="11051" max="11056" width="3" style="32" customWidth="1"/>
    <col min="11057" max="11057" width="3.85546875" style="32" bestFit="1" customWidth="1"/>
    <col min="11058" max="11058" width="0" style="32" hidden="1" customWidth="1"/>
    <col min="11059" max="11059" width="3" style="32" customWidth="1"/>
    <col min="11060" max="11060" width="1" style="32" customWidth="1"/>
    <col min="11061" max="11264" width="3" style="32"/>
    <col min="11265" max="11265" width="21.28515625" style="32" bestFit="1" customWidth="1"/>
    <col min="11266" max="11305" width="3.140625" style="32" customWidth="1"/>
    <col min="11306" max="11306" width="0" style="32" hidden="1" customWidth="1"/>
    <col min="11307" max="11312" width="3" style="32" customWidth="1"/>
    <col min="11313" max="11313" width="3.85546875" style="32" bestFit="1" customWidth="1"/>
    <col min="11314" max="11314" width="0" style="32" hidden="1" customWidth="1"/>
    <col min="11315" max="11315" width="3" style="32" customWidth="1"/>
    <col min="11316" max="11316" width="1" style="32" customWidth="1"/>
    <col min="11317" max="11520" width="3" style="32"/>
    <col min="11521" max="11521" width="21.28515625" style="32" bestFit="1" customWidth="1"/>
    <col min="11522" max="11561" width="3.140625" style="32" customWidth="1"/>
    <col min="11562" max="11562" width="0" style="32" hidden="1" customWidth="1"/>
    <col min="11563" max="11568" width="3" style="32" customWidth="1"/>
    <col min="11569" max="11569" width="3.85546875" style="32" bestFit="1" customWidth="1"/>
    <col min="11570" max="11570" width="0" style="32" hidden="1" customWidth="1"/>
    <col min="11571" max="11571" width="3" style="32" customWidth="1"/>
    <col min="11572" max="11572" width="1" style="32" customWidth="1"/>
    <col min="11573" max="11776" width="3" style="32"/>
    <col min="11777" max="11777" width="21.28515625" style="32" bestFit="1" customWidth="1"/>
    <col min="11778" max="11817" width="3.140625" style="32" customWidth="1"/>
    <col min="11818" max="11818" width="0" style="32" hidden="1" customWidth="1"/>
    <col min="11819" max="11824" width="3" style="32" customWidth="1"/>
    <col min="11825" max="11825" width="3.85546875" style="32" bestFit="1" customWidth="1"/>
    <col min="11826" max="11826" width="0" style="32" hidden="1" customWidth="1"/>
    <col min="11827" max="11827" width="3" style="32" customWidth="1"/>
    <col min="11828" max="11828" width="1" style="32" customWidth="1"/>
    <col min="11829" max="12032" width="3" style="32"/>
    <col min="12033" max="12033" width="21.28515625" style="32" bestFit="1" customWidth="1"/>
    <col min="12034" max="12073" width="3.140625" style="32" customWidth="1"/>
    <col min="12074" max="12074" width="0" style="32" hidden="1" customWidth="1"/>
    <col min="12075" max="12080" width="3" style="32" customWidth="1"/>
    <col min="12081" max="12081" width="3.85546875" style="32" bestFit="1" customWidth="1"/>
    <col min="12082" max="12082" width="0" style="32" hidden="1" customWidth="1"/>
    <col min="12083" max="12083" width="3" style="32" customWidth="1"/>
    <col min="12084" max="12084" width="1" style="32" customWidth="1"/>
    <col min="12085" max="12288" width="3" style="32"/>
    <col min="12289" max="12289" width="21.28515625" style="32" bestFit="1" customWidth="1"/>
    <col min="12290" max="12329" width="3.140625" style="32" customWidth="1"/>
    <col min="12330" max="12330" width="0" style="32" hidden="1" customWidth="1"/>
    <col min="12331" max="12336" width="3" style="32" customWidth="1"/>
    <col min="12337" max="12337" width="3.85546875" style="32" bestFit="1" customWidth="1"/>
    <col min="12338" max="12338" width="0" style="32" hidden="1" customWidth="1"/>
    <col min="12339" max="12339" width="3" style="32" customWidth="1"/>
    <col min="12340" max="12340" width="1" style="32" customWidth="1"/>
    <col min="12341" max="12544" width="3" style="32"/>
    <col min="12545" max="12545" width="21.28515625" style="32" bestFit="1" customWidth="1"/>
    <col min="12546" max="12585" width="3.140625" style="32" customWidth="1"/>
    <col min="12586" max="12586" width="0" style="32" hidden="1" customWidth="1"/>
    <col min="12587" max="12592" width="3" style="32" customWidth="1"/>
    <col min="12593" max="12593" width="3.85546875" style="32" bestFit="1" customWidth="1"/>
    <col min="12594" max="12594" width="0" style="32" hidden="1" customWidth="1"/>
    <col min="12595" max="12595" width="3" style="32" customWidth="1"/>
    <col min="12596" max="12596" width="1" style="32" customWidth="1"/>
    <col min="12597" max="12800" width="3" style="32"/>
    <col min="12801" max="12801" width="21.28515625" style="32" bestFit="1" customWidth="1"/>
    <col min="12802" max="12841" width="3.140625" style="32" customWidth="1"/>
    <col min="12842" max="12842" width="0" style="32" hidden="1" customWidth="1"/>
    <col min="12843" max="12848" width="3" style="32" customWidth="1"/>
    <col min="12849" max="12849" width="3.85546875" style="32" bestFit="1" customWidth="1"/>
    <col min="12850" max="12850" width="0" style="32" hidden="1" customWidth="1"/>
    <col min="12851" max="12851" width="3" style="32" customWidth="1"/>
    <col min="12852" max="12852" width="1" style="32" customWidth="1"/>
    <col min="12853" max="13056" width="3" style="32"/>
    <col min="13057" max="13057" width="21.28515625" style="32" bestFit="1" customWidth="1"/>
    <col min="13058" max="13097" width="3.140625" style="32" customWidth="1"/>
    <col min="13098" max="13098" width="0" style="32" hidden="1" customWidth="1"/>
    <col min="13099" max="13104" width="3" style="32" customWidth="1"/>
    <col min="13105" max="13105" width="3.85546875" style="32" bestFit="1" customWidth="1"/>
    <col min="13106" max="13106" width="0" style="32" hidden="1" customWidth="1"/>
    <col min="13107" max="13107" width="3" style="32" customWidth="1"/>
    <col min="13108" max="13108" width="1" style="32" customWidth="1"/>
    <col min="13109" max="13312" width="3" style="32"/>
    <col min="13313" max="13313" width="21.28515625" style="32" bestFit="1" customWidth="1"/>
    <col min="13314" max="13353" width="3.140625" style="32" customWidth="1"/>
    <col min="13354" max="13354" width="0" style="32" hidden="1" customWidth="1"/>
    <col min="13355" max="13360" width="3" style="32" customWidth="1"/>
    <col min="13361" max="13361" width="3.85546875" style="32" bestFit="1" customWidth="1"/>
    <col min="13362" max="13362" width="0" style="32" hidden="1" customWidth="1"/>
    <col min="13363" max="13363" width="3" style="32" customWidth="1"/>
    <col min="13364" max="13364" width="1" style="32" customWidth="1"/>
    <col min="13365" max="13568" width="3" style="32"/>
    <col min="13569" max="13569" width="21.28515625" style="32" bestFit="1" customWidth="1"/>
    <col min="13570" max="13609" width="3.140625" style="32" customWidth="1"/>
    <col min="13610" max="13610" width="0" style="32" hidden="1" customWidth="1"/>
    <col min="13611" max="13616" width="3" style="32" customWidth="1"/>
    <col min="13617" max="13617" width="3.85546875" style="32" bestFit="1" customWidth="1"/>
    <col min="13618" max="13618" width="0" style="32" hidden="1" customWidth="1"/>
    <col min="13619" max="13619" width="3" style="32" customWidth="1"/>
    <col min="13620" max="13620" width="1" style="32" customWidth="1"/>
    <col min="13621" max="13824" width="3" style="32"/>
    <col min="13825" max="13825" width="21.28515625" style="32" bestFit="1" customWidth="1"/>
    <col min="13826" max="13865" width="3.140625" style="32" customWidth="1"/>
    <col min="13866" max="13866" width="0" style="32" hidden="1" customWidth="1"/>
    <col min="13867" max="13872" width="3" style="32" customWidth="1"/>
    <col min="13873" max="13873" width="3.85546875" style="32" bestFit="1" customWidth="1"/>
    <col min="13874" max="13874" width="0" style="32" hidden="1" customWidth="1"/>
    <col min="13875" max="13875" width="3" style="32" customWidth="1"/>
    <col min="13876" max="13876" width="1" style="32" customWidth="1"/>
    <col min="13877" max="14080" width="3" style="32"/>
    <col min="14081" max="14081" width="21.28515625" style="32" bestFit="1" customWidth="1"/>
    <col min="14082" max="14121" width="3.140625" style="32" customWidth="1"/>
    <col min="14122" max="14122" width="0" style="32" hidden="1" customWidth="1"/>
    <col min="14123" max="14128" width="3" style="32" customWidth="1"/>
    <col min="14129" max="14129" width="3.85546875" style="32" bestFit="1" customWidth="1"/>
    <col min="14130" max="14130" width="0" style="32" hidden="1" customWidth="1"/>
    <col min="14131" max="14131" width="3" style="32" customWidth="1"/>
    <col min="14132" max="14132" width="1" style="32" customWidth="1"/>
    <col min="14133" max="14336" width="3" style="32"/>
    <col min="14337" max="14337" width="21.28515625" style="32" bestFit="1" customWidth="1"/>
    <col min="14338" max="14377" width="3.140625" style="32" customWidth="1"/>
    <col min="14378" max="14378" width="0" style="32" hidden="1" customWidth="1"/>
    <col min="14379" max="14384" width="3" style="32" customWidth="1"/>
    <col min="14385" max="14385" width="3.85546875" style="32" bestFit="1" customWidth="1"/>
    <col min="14386" max="14386" width="0" style="32" hidden="1" customWidth="1"/>
    <col min="14387" max="14387" width="3" style="32" customWidth="1"/>
    <col min="14388" max="14388" width="1" style="32" customWidth="1"/>
    <col min="14389" max="14592" width="3" style="32"/>
    <col min="14593" max="14593" width="21.28515625" style="32" bestFit="1" customWidth="1"/>
    <col min="14594" max="14633" width="3.140625" style="32" customWidth="1"/>
    <col min="14634" max="14634" width="0" style="32" hidden="1" customWidth="1"/>
    <col min="14635" max="14640" width="3" style="32" customWidth="1"/>
    <col min="14641" max="14641" width="3.85546875" style="32" bestFit="1" customWidth="1"/>
    <col min="14642" max="14642" width="0" style="32" hidden="1" customWidth="1"/>
    <col min="14643" max="14643" width="3" style="32" customWidth="1"/>
    <col min="14644" max="14644" width="1" style="32" customWidth="1"/>
    <col min="14645" max="14848" width="3" style="32"/>
    <col min="14849" max="14849" width="21.28515625" style="32" bestFit="1" customWidth="1"/>
    <col min="14850" max="14889" width="3.140625" style="32" customWidth="1"/>
    <col min="14890" max="14890" width="0" style="32" hidden="1" customWidth="1"/>
    <col min="14891" max="14896" width="3" style="32" customWidth="1"/>
    <col min="14897" max="14897" width="3.85546875" style="32" bestFit="1" customWidth="1"/>
    <col min="14898" max="14898" width="0" style="32" hidden="1" customWidth="1"/>
    <col min="14899" max="14899" width="3" style="32" customWidth="1"/>
    <col min="14900" max="14900" width="1" style="32" customWidth="1"/>
    <col min="14901" max="15104" width="3" style="32"/>
    <col min="15105" max="15105" width="21.28515625" style="32" bestFit="1" customWidth="1"/>
    <col min="15106" max="15145" width="3.140625" style="32" customWidth="1"/>
    <col min="15146" max="15146" width="0" style="32" hidden="1" customWidth="1"/>
    <col min="15147" max="15152" width="3" style="32" customWidth="1"/>
    <col min="15153" max="15153" width="3.85546875" style="32" bestFit="1" customWidth="1"/>
    <col min="15154" max="15154" width="0" style="32" hidden="1" customWidth="1"/>
    <col min="15155" max="15155" width="3" style="32" customWidth="1"/>
    <col min="15156" max="15156" width="1" style="32" customWidth="1"/>
    <col min="15157" max="15360" width="3" style="32"/>
    <col min="15361" max="15361" width="21.28515625" style="32" bestFit="1" customWidth="1"/>
    <col min="15362" max="15401" width="3.140625" style="32" customWidth="1"/>
    <col min="15402" max="15402" width="0" style="32" hidden="1" customWidth="1"/>
    <col min="15403" max="15408" width="3" style="32" customWidth="1"/>
    <col min="15409" max="15409" width="3.85546875" style="32" bestFit="1" customWidth="1"/>
    <col min="15410" max="15410" width="0" style="32" hidden="1" customWidth="1"/>
    <col min="15411" max="15411" width="3" style="32" customWidth="1"/>
    <col min="15412" max="15412" width="1" style="32" customWidth="1"/>
    <col min="15413" max="15616" width="3" style="32"/>
    <col min="15617" max="15617" width="21.28515625" style="32" bestFit="1" customWidth="1"/>
    <col min="15618" max="15657" width="3.140625" style="32" customWidth="1"/>
    <col min="15658" max="15658" width="0" style="32" hidden="1" customWidth="1"/>
    <col min="15659" max="15664" width="3" style="32" customWidth="1"/>
    <col min="15665" max="15665" width="3.85546875" style="32" bestFit="1" customWidth="1"/>
    <col min="15666" max="15666" width="0" style="32" hidden="1" customWidth="1"/>
    <col min="15667" max="15667" width="3" style="32" customWidth="1"/>
    <col min="15668" max="15668" width="1" style="32" customWidth="1"/>
    <col min="15669" max="15872" width="3" style="32"/>
    <col min="15873" max="15873" width="21.28515625" style="32" bestFit="1" customWidth="1"/>
    <col min="15874" max="15913" width="3.140625" style="32" customWidth="1"/>
    <col min="15914" max="15914" width="0" style="32" hidden="1" customWidth="1"/>
    <col min="15915" max="15920" width="3" style="32" customWidth="1"/>
    <col min="15921" max="15921" width="3.85546875" style="32" bestFit="1" customWidth="1"/>
    <col min="15922" max="15922" width="0" style="32" hidden="1" customWidth="1"/>
    <col min="15923" max="15923" width="3" style="32" customWidth="1"/>
    <col min="15924" max="15924" width="1" style="32" customWidth="1"/>
    <col min="15925" max="16128" width="3" style="32"/>
    <col min="16129" max="16129" width="21.28515625" style="32" bestFit="1" customWidth="1"/>
    <col min="16130" max="16169" width="3.140625" style="32" customWidth="1"/>
    <col min="16170" max="16170" width="0" style="32" hidden="1" customWidth="1"/>
    <col min="16171" max="16176" width="3" style="32" customWidth="1"/>
    <col min="16177" max="16177" width="3.85546875" style="32" bestFit="1" customWidth="1"/>
    <col min="16178" max="16178" width="0" style="32" hidden="1" customWidth="1"/>
    <col min="16179" max="16179" width="3" style="32" customWidth="1"/>
    <col min="16180" max="16180" width="1" style="32" customWidth="1"/>
    <col min="16181" max="16384" width="3" style="32"/>
  </cols>
  <sheetData>
    <row r="1" spans="1:53" ht="33.75" customHeight="1" thickBot="1" x14ac:dyDescent="0.25">
      <c r="A1" s="107"/>
      <c r="B1" s="107"/>
      <c r="C1" s="107"/>
      <c r="D1" s="107"/>
      <c r="E1" s="107"/>
      <c r="AQ1" s="109" t="s">
        <v>115</v>
      </c>
      <c r="AR1" s="110"/>
      <c r="AS1" s="110"/>
      <c r="AT1" s="110"/>
      <c r="AU1" s="110"/>
      <c r="AV1" s="110"/>
      <c r="AW1" s="110"/>
      <c r="AY1" s="33"/>
      <c r="AZ1" s="34"/>
    </row>
    <row r="2" spans="1:53" ht="33.75" customHeight="1" thickTop="1" thickBot="1" x14ac:dyDescent="0.3">
      <c r="A2" s="108" t="s">
        <v>67</v>
      </c>
      <c r="B2" s="133" t="str">
        <f>(A3)</f>
        <v>Szeged I.</v>
      </c>
      <c r="C2" s="134"/>
      <c r="D2" s="135"/>
      <c r="E2" s="135"/>
      <c r="F2" s="136" t="str">
        <f>(A4)</f>
        <v>Marosvásárhely</v>
      </c>
      <c r="G2" s="135"/>
      <c r="H2" s="135"/>
      <c r="I2" s="135"/>
      <c r="J2" s="136" t="str">
        <f>(A5)</f>
        <v>Csíkszereda</v>
      </c>
      <c r="K2" s="135"/>
      <c r="L2" s="135"/>
      <c r="M2" s="135"/>
      <c r="N2" s="136" t="str">
        <f>(A6)</f>
        <v>Soproni MAFC</v>
      </c>
      <c r="O2" s="135"/>
      <c r="P2" s="135"/>
      <c r="Q2" s="135"/>
      <c r="R2" s="136" t="str">
        <f>(A7)</f>
        <v>Maroslele</v>
      </c>
      <c r="S2" s="135"/>
      <c r="T2" s="135"/>
      <c r="U2" s="135"/>
      <c r="V2" s="136" t="str">
        <f>(A8)</f>
        <v>Komló II.</v>
      </c>
      <c r="W2" s="135"/>
      <c r="X2" s="135"/>
      <c r="Y2" s="135"/>
      <c r="Z2" s="136" t="str">
        <f>(A9)</f>
        <v>Gombfoci 11 I.</v>
      </c>
      <c r="AA2" s="135"/>
      <c r="AB2" s="135"/>
      <c r="AC2" s="135"/>
      <c r="AD2" s="136" t="str">
        <f>(A10)</f>
        <v>Gombfoci 11 II.</v>
      </c>
      <c r="AE2" s="135"/>
      <c r="AF2" s="135"/>
      <c r="AG2" s="135"/>
      <c r="AH2" s="136" t="str">
        <f>(A11)</f>
        <v>Debrecen</v>
      </c>
      <c r="AI2" s="135"/>
      <c r="AJ2" s="135"/>
      <c r="AK2" s="135"/>
      <c r="AL2" s="136" t="str">
        <f>(A12)</f>
        <v>kimaradó</v>
      </c>
      <c r="AM2" s="135"/>
      <c r="AN2" s="135"/>
      <c r="AO2" s="135"/>
      <c r="AP2" s="35"/>
      <c r="AQ2" s="36" t="s">
        <v>55</v>
      </c>
      <c r="AR2" s="37" t="s">
        <v>56</v>
      </c>
      <c r="AS2" s="37" t="s">
        <v>57</v>
      </c>
      <c r="AT2" s="37" t="s">
        <v>58</v>
      </c>
      <c r="AU2" s="37" t="s">
        <v>59</v>
      </c>
      <c r="AV2" s="37" t="s">
        <v>60</v>
      </c>
      <c r="AW2" s="38" t="s">
        <v>61</v>
      </c>
      <c r="AY2" s="39" t="s">
        <v>62</v>
      </c>
      <c r="AZ2" s="40"/>
      <c r="BA2" s="41" t="s">
        <v>63</v>
      </c>
    </row>
    <row r="3" spans="1:53" ht="22.5" customHeight="1" thickTop="1" x14ac:dyDescent="0.2">
      <c r="A3" s="129" t="s">
        <v>128</v>
      </c>
      <c r="B3" s="42"/>
      <c r="C3" s="43"/>
      <c r="D3" s="43"/>
      <c r="E3" s="43"/>
      <c r="F3" s="44">
        <v>9</v>
      </c>
      <c r="G3" s="47">
        <f>(N62)</f>
        <v>6</v>
      </c>
      <c r="H3" s="45">
        <f>(P62)</f>
        <v>10</v>
      </c>
      <c r="I3" s="46" t="str">
        <f>IF(G3=".","-",IF(G3&gt;H3,"g",IF(G3=H3,"d","v")))</f>
        <v>v</v>
      </c>
      <c r="J3" s="44">
        <v>8</v>
      </c>
      <c r="K3" s="47">
        <f>(N56)</f>
        <v>9</v>
      </c>
      <c r="L3" s="47">
        <f>(P56)</f>
        <v>7</v>
      </c>
      <c r="M3" s="46" t="str">
        <f>IF(K3=".","-",IF(K3&gt;L3,"g",IF(K3=L3,"d","v")))</f>
        <v>g</v>
      </c>
      <c r="N3" s="44">
        <v>7</v>
      </c>
      <c r="O3" s="47">
        <f>(N50)</f>
        <v>13</v>
      </c>
      <c r="P3" s="47">
        <f>(P50)</f>
        <v>3</v>
      </c>
      <c r="Q3" s="46" t="str">
        <f>IF(O3=".","-",IF(O3&gt;P3,"g",IF(O3=P3,"d","v")))</f>
        <v>g</v>
      </c>
      <c r="R3" s="44">
        <v>6</v>
      </c>
      <c r="S3" s="47">
        <f>(N44)</f>
        <v>10</v>
      </c>
      <c r="T3" s="47">
        <f>(P44)</f>
        <v>6</v>
      </c>
      <c r="U3" s="46" t="str">
        <f>IF(S3=".","-",IF(S3&gt;T3,"g",IF(S3=T3,"d","v")))</f>
        <v>g</v>
      </c>
      <c r="V3" s="44">
        <v>5</v>
      </c>
      <c r="W3" s="47">
        <f>(N38)</f>
        <v>6</v>
      </c>
      <c r="X3" s="47">
        <f>(P38)</f>
        <v>10</v>
      </c>
      <c r="Y3" s="46" t="str">
        <f>IF(W3=".","-",IF(W3&gt;X3,"g",IF(W3=X3,"d","v")))</f>
        <v>v</v>
      </c>
      <c r="Z3" s="44">
        <v>4</v>
      </c>
      <c r="AA3" s="47">
        <f>(N32)</f>
        <v>10</v>
      </c>
      <c r="AB3" s="47">
        <f>(P32)</f>
        <v>6</v>
      </c>
      <c r="AC3" s="46" t="str">
        <f t="shared" ref="AC3:AC8" si="0">IF(AA3=".","-",IF(AA3&gt;AB3,"g",IF(AA3=AB3,"d","v")))</f>
        <v>g</v>
      </c>
      <c r="AD3" s="44">
        <v>3</v>
      </c>
      <c r="AE3" s="47">
        <f>(N26)</f>
        <v>12</v>
      </c>
      <c r="AF3" s="47">
        <f>(P26)</f>
        <v>4</v>
      </c>
      <c r="AG3" s="46" t="str">
        <f t="shared" ref="AG3:AG9" si="1">IF(AE3=".","-",IF(AE3&gt;AF3,"g",IF(AE3=AF3,"d","v")))</f>
        <v>g</v>
      </c>
      <c r="AH3" s="44">
        <v>2</v>
      </c>
      <c r="AI3" s="47">
        <f>(N20)</f>
        <v>15</v>
      </c>
      <c r="AJ3" s="47">
        <f>(P20)</f>
        <v>1</v>
      </c>
      <c r="AK3" s="46" t="str">
        <f t="shared" ref="AK3:AK10" si="2">IF(AI3=".","-",IF(AI3&gt;AJ3,"g",IF(AI3=AJ3,"d","v")))</f>
        <v>g</v>
      </c>
      <c r="AL3" s="44">
        <v>1</v>
      </c>
      <c r="AM3" s="47" t="str">
        <f>(N14)</f>
        <v>.</v>
      </c>
      <c r="AN3" s="47" t="str">
        <f>(P14)</f>
        <v>.</v>
      </c>
      <c r="AO3" s="46" t="str">
        <f t="shared" ref="AO3:AO11" si="3">IF(AM3=".","-",IF(AM3&gt;AN3,"g",IF(AM3=AN3,"d","v")))</f>
        <v>-</v>
      </c>
      <c r="AP3" s="48"/>
      <c r="AQ3" s="49">
        <f t="shared" ref="AQ3:AQ12" si="4">SUM(AR3:AT3)</f>
        <v>8</v>
      </c>
      <c r="AR3" s="50">
        <f t="shared" ref="AR3:AR12" si="5">COUNTIF(B3:AO3,"g")</f>
        <v>6</v>
      </c>
      <c r="AS3" s="50">
        <f t="shared" ref="AS3:AS12" si="6">COUNTIF(B3:AO3,"d")</f>
        <v>0</v>
      </c>
      <c r="AT3" s="50">
        <f t="shared" ref="AT3:AT12" si="7">COUNTIF(B3:AO3,"v")</f>
        <v>2</v>
      </c>
      <c r="AU3" s="51">
        <f>SUM(IF(O3&lt;&gt;".",O3)+IF(S3&lt;&gt;".",S3)+IF(W3&lt;&gt;".",W3)+IF(AA3&lt;&gt;".",AA3)+IF(AE3&lt;&gt;".",AE3)+IF(AI3&lt;&gt;".",AI3)+IF(AM3&lt;&gt;".",AM3)+IF(G3&lt;&gt;".",G3)+IF(K3&lt;&gt;".",K3))</f>
        <v>81</v>
      </c>
      <c r="AV3" s="51">
        <f>SUM(IF(P3&lt;&gt;".",P3)+IF(T3&lt;&gt;".",T3)+IF(X3&lt;&gt;".",X3)+IF(AB3&lt;&gt;".",AB3)+IF(AF3&lt;&gt;".",AF3)+IF(AJ3&lt;&gt;".",AJ3)+IF(AN3&lt;&gt;".",AN3)+IF(H3&lt;&gt;".",H3)+IF(L3&lt;&gt;".",L3))</f>
        <v>47</v>
      </c>
      <c r="AW3" s="52">
        <f t="shared" ref="AW3:AW12" si="8">SUM(AR3*3+AS3*1)</f>
        <v>18</v>
      </c>
      <c r="AY3" s="53">
        <f t="shared" ref="AY3:AY12" si="9">RANK(AW3,$AW$3:$AW$12,0)</f>
        <v>2</v>
      </c>
      <c r="AZ3" s="54"/>
      <c r="BA3" s="55">
        <f t="shared" ref="BA3:BA12" si="10">SUM(AU3-AV3)</f>
        <v>34</v>
      </c>
    </row>
    <row r="4" spans="1:53" ht="22.5" customHeight="1" x14ac:dyDescent="0.2">
      <c r="A4" s="130" t="s">
        <v>96</v>
      </c>
      <c r="B4" s="56">
        <v>9</v>
      </c>
      <c r="C4" s="45">
        <f>(P62)</f>
        <v>10</v>
      </c>
      <c r="D4" s="45">
        <f>(N62)</f>
        <v>6</v>
      </c>
      <c r="E4" s="57" t="str">
        <f t="shared" ref="E4:E12" si="11">IF(C4=".","-",IF(C4&gt;D4,"g",IF(C4=D4,"d","v")))</f>
        <v>g</v>
      </c>
      <c r="F4" s="58"/>
      <c r="G4" s="59"/>
      <c r="H4" s="59"/>
      <c r="I4" s="59"/>
      <c r="J4" s="56">
        <v>7</v>
      </c>
      <c r="K4" s="45">
        <f>(N51)</f>
        <v>9</v>
      </c>
      <c r="L4" s="45">
        <f>(P51)</f>
        <v>7</v>
      </c>
      <c r="M4" s="60" t="str">
        <f>IF(K4=".","-",IF(K4&gt;L4,"g",IF(K4=L4,"d","v")))</f>
        <v>g</v>
      </c>
      <c r="N4" s="56">
        <v>6</v>
      </c>
      <c r="O4" s="45">
        <f>(N45)</f>
        <v>11</v>
      </c>
      <c r="P4" s="45">
        <f>(P45)</f>
        <v>5</v>
      </c>
      <c r="Q4" s="60" t="str">
        <f>IF(O4=".","-",IF(O4&gt;P4,"g",IF(O4=P4,"d","v")))</f>
        <v>g</v>
      </c>
      <c r="R4" s="56">
        <v>5</v>
      </c>
      <c r="S4" s="45">
        <f>(N39)</f>
        <v>10</v>
      </c>
      <c r="T4" s="45">
        <f>(P39)</f>
        <v>6</v>
      </c>
      <c r="U4" s="60" t="str">
        <f>IF(S4=".","-",IF(S4&gt;T4,"g",IF(S4=T4,"d","v")))</f>
        <v>g</v>
      </c>
      <c r="V4" s="56">
        <v>4</v>
      </c>
      <c r="W4" s="45">
        <f>(P33)</f>
        <v>10</v>
      </c>
      <c r="X4" s="45">
        <f>(N33)</f>
        <v>6</v>
      </c>
      <c r="Y4" s="60" t="str">
        <f>IF(W4=".","-",IF(W4&gt;X4,"g",IF(W4=X4,"d","v")))</f>
        <v>g</v>
      </c>
      <c r="Z4" s="56">
        <v>3</v>
      </c>
      <c r="AA4" s="45">
        <f>(N27)</f>
        <v>10</v>
      </c>
      <c r="AB4" s="45">
        <f>(P27)</f>
        <v>6</v>
      </c>
      <c r="AC4" s="60" t="str">
        <f t="shared" si="0"/>
        <v>g</v>
      </c>
      <c r="AD4" s="56">
        <v>2</v>
      </c>
      <c r="AE4" s="45">
        <f>(N21)</f>
        <v>12</v>
      </c>
      <c r="AF4" s="45">
        <f>(P21)</f>
        <v>4</v>
      </c>
      <c r="AG4" s="60" t="str">
        <f t="shared" si="1"/>
        <v>g</v>
      </c>
      <c r="AH4" s="56">
        <v>1</v>
      </c>
      <c r="AI4" s="45">
        <f>(N15)</f>
        <v>16</v>
      </c>
      <c r="AJ4" s="45">
        <f>(P15)</f>
        <v>0</v>
      </c>
      <c r="AK4" s="60" t="str">
        <f t="shared" si="2"/>
        <v>g</v>
      </c>
      <c r="AL4" s="56">
        <v>8</v>
      </c>
      <c r="AM4" s="45" t="str">
        <f>(N57)</f>
        <v>.</v>
      </c>
      <c r="AN4" s="45" t="str">
        <f>(P57)</f>
        <v>.</v>
      </c>
      <c r="AO4" s="60" t="str">
        <f t="shared" si="3"/>
        <v>-</v>
      </c>
      <c r="AP4" s="61"/>
      <c r="AQ4" s="49">
        <f t="shared" si="4"/>
        <v>8</v>
      </c>
      <c r="AR4" s="50">
        <f t="shared" si="5"/>
        <v>8</v>
      </c>
      <c r="AS4" s="50">
        <f t="shared" si="6"/>
        <v>0</v>
      </c>
      <c r="AT4" s="50">
        <f t="shared" si="7"/>
        <v>0</v>
      </c>
      <c r="AU4" s="51">
        <f>SUM(IF(O4&lt;&gt;".",O4)+IF(S4&lt;&gt;".",S4)+IF(W4&lt;&gt;".",W4)+IF(AA4&lt;&gt;".",AA4)+IF(AE4&lt;&gt;".",AE4)+IF(AI4&lt;&gt;".",AI4)+IF(AM4&lt;&gt;".",AM4)+IF(C4&lt;&gt;".",C4)+IF(K4&lt;&gt;".",K4))</f>
        <v>88</v>
      </c>
      <c r="AV4" s="51">
        <f>SUM(IF(P4&lt;&gt;".",P4)+IF(T4&lt;&gt;".",T4)+IF(X4&lt;&gt;".",X4)+IF(AB4&lt;&gt;".",AB4)+IF(AF4&lt;&gt;".",AF4)+IF(AJ4&lt;&gt;".",AJ4)+IF(AN4&lt;&gt;".",AN4)+IF(D4&lt;&gt;".",D4)+IF(L4&lt;&gt;".",L4))</f>
        <v>40</v>
      </c>
      <c r="AW4" s="62">
        <f t="shared" si="8"/>
        <v>24</v>
      </c>
      <c r="AY4" s="53">
        <f t="shared" si="9"/>
        <v>1</v>
      </c>
      <c r="AZ4" s="54"/>
      <c r="BA4" s="55">
        <f t="shared" si="10"/>
        <v>48</v>
      </c>
    </row>
    <row r="5" spans="1:53" ht="22.5" customHeight="1" x14ac:dyDescent="0.2">
      <c r="A5" s="130" t="s">
        <v>28</v>
      </c>
      <c r="B5" s="56">
        <v>8</v>
      </c>
      <c r="C5" s="45">
        <f>(P56)</f>
        <v>7</v>
      </c>
      <c r="D5" s="45">
        <f>(N56)</f>
        <v>9</v>
      </c>
      <c r="E5" s="57" t="str">
        <f t="shared" si="11"/>
        <v>v</v>
      </c>
      <c r="F5" s="56">
        <v>7</v>
      </c>
      <c r="G5" s="45">
        <f>(P51)</f>
        <v>7</v>
      </c>
      <c r="H5" s="45">
        <f>(N51)</f>
        <v>9</v>
      </c>
      <c r="I5" s="57" t="str">
        <f t="shared" ref="I5:I12" si="12">IF(G5=".","-",IF(G5&gt;H5,"g",IF(G5=H5,"d","v")))</f>
        <v>v</v>
      </c>
      <c r="J5" s="58"/>
      <c r="K5" s="59"/>
      <c r="L5" s="59"/>
      <c r="M5" s="59"/>
      <c r="N5" s="56">
        <v>5</v>
      </c>
      <c r="O5" s="45">
        <f>(N40)</f>
        <v>11</v>
      </c>
      <c r="P5" s="45">
        <f>(P40)</f>
        <v>5</v>
      </c>
      <c r="Q5" s="60" t="str">
        <f>IF(O5=".","-",IF(O5&gt;P5,"g",IF(O5=P5,"d","v")))</f>
        <v>g</v>
      </c>
      <c r="R5" s="56">
        <v>4</v>
      </c>
      <c r="S5" s="45">
        <f>(N34)</f>
        <v>9</v>
      </c>
      <c r="T5" s="45">
        <f>(P34)</f>
        <v>7</v>
      </c>
      <c r="U5" s="60" t="str">
        <f>IF(S5=".","-",IF(S5&gt;T5,"g",IF(S5=T5,"d","v")))</f>
        <v>g</v>
      </c>
      <c r="V5" s="56">
        <v>3</v>
      </c>
      <c r="W5" s="45">
        <f>(N28)</f>
        <v>7</v>
      </c>
      <c r="X5" s="45">
        <f>(P28)</f>
        <v>9</v>
      </c>
      <c r="Y5" s="60" t="str">
        <f>IF(W5=".","-",IF(W5&gt;X5,"g",IF(W5=X5,"d","v")))</f>
        <v>v</v>
      </c>
      <c r="Z5" s="56">
        <v>2</v>
      </c>
      <c r="AA5" s="45">
        <f>(N22)</f>
        <v>11</v>
      </c>
      <c r="AB5" s="45">
        <f>(P22)</f>
        <v>5</v>
      </c>
      <c r="AC5" s="60" t="str">
        <f t="shared" si="0"/>
        <v>g</v>
      </c>
      <c r="AD5" s="56">
        <v>1</v>
      </c>
      <c r="AE5" s="45">
        <f>(N16)</f>
        <v>11</v>
      </c>
      <c r="AF5" s="45">
        <f>(P16)</f>
        <v>5</v>
      </c>
      <c r="AG5" s="60" t="str">
        <f t="shared" si="1"/>
        <v>g</v>
      </c>
      <c r="AH5" s="56">
        <v>9</v>
      </c>
      <c r="AI5" s="45">
        <f>(N63)</f>
        <v>12</v>
      </c>
      <c r="AJ5" s="45">
        <f>(P63)</f>
        <v>4</v>
      </c>
      <c r="AK5" s="60" t="str">
        <f t="shared" si="2"/>
        <v>g</v>
      </c>
      <c r="AL5" s="56">
        <v>6</v>
      </c>
      <c r="AM5" s="45" t="str">
        <f>(N46)</f>
        <v>.</v>
      </c>
      <c r="AN5" s="45" t="str">
        <f>(P46)</f>
        <v>.</v>
      </c>
      <c r="AO5" s="60" t="str">
        <f t="shared" si="3"/>
        <v>-</v>
      </c>
      <c r="AP5" s="61"/>
      <c r="AQ5" s="49">
        <f t="shared" si="4"/>
        <v>8</v>
      </c>
      <c r="AR5" s="50">
        <f t="shared" si="5"/>
        <v>5</v>
      </c>
      <c r="AS5" s="50">
        <f t="shared" si="6"/>
        <v>0</v>
      </c>
      <c r="AT5" s="50">
        <f t="shared" si="7"/>
        <v>3</v>
      </c>
      <c r="AU5" s="51">
        <f>SUM(IF(O5&lt;&gt;".",O5)+IF(S5&lt;&gt;".",S5)+IF(W5&lt;&gt;".",W5)+IF(AA5&lt;&gt;".",AA5)+IF(AE5&lt;&gt;".",AE5)+IF(AI5&lt;&gt;".",AI5)+IF(AM5&lt;&gt;".",AM5)+IF(G5&lt;&gt;".",G5)+IF(C5&lt;&gt;".",C5))</f>
        <v>75</v>
      </c>
      <c r="AV5" s="51">
        <f>SUM(IF(P5&lt;&gt;".",P5)+IF(T5&lt;&gt;".",T5)+IF(X5&lt;&gt;".",X5)+IF(AB5&lt;&gt;".",AB5)+IF(AF5&lt;&gt;".",AF5)+IF(AJ5&lt;&gt;".",AJ5)+IF(AN5&lt;&gt;".",AN5)+IF(H5&lt;&gt;".",H5)+IF(D5&lt;&gt;".",D5))</f>
        <v>53</v>
      </c>
      <c r="AW5" s="62">
        <f t="shared" si="8"/>
        <v>15</v>
      </c>
      <c r="AY5" s="53">
        <f t="shared" si="9"/>
        <v>4</v>
      </c>
      <c r="AZ5" s="54"/>
      <c r="BA5" s="55">
        <f t="shared" si="10"/>
        <v>22</v>
      </c>
    </row>
    <row r="6" spans="1:53" ht="22.5" customHeight="1" x14ac:dyDescent="0.2">
      <c r="A6" s="130" t="s">
        <v>87</v>
      </c>
      <c r="B6" s="56">
        <v>7</v>
      </c>
      <c r="C6" s="45">
        <f>(P50)</f>
        <v>3</v>
      </c>
      <c r="D6" s="45">
        <f>(N50)</f>
        <v>13</v>
      </c>
      <c r="E6" s="57" t="str">
        <f t="shared" si="11"/>
        <v>v</v>
      </c>
      <c r="F6" s="56">
        <v>6</v>
      </c>
      <c r="G6" s="45">
        <f>(P45)</f>
        <v>5</v>
      </c>
      <c r="H6" s="45">
        <f>(N45)</f>
        <v>11</v>
      </c>
      <c r="I6" s="57" t="str">
        <f t="shared" si="12"/>
        <v>v</v>
      </c>
      <c r="J6" s="56">
        <v>5</v>
      </c>
      <c r="K6" s="45">
        <f>(P40)</f>
        <v>5</v>
      </c>
      <c r="L6" s="45">
        <f>(N40)</f>
        <v>11</v>
      </c>
      <c r="M6" s="57" t="str">
        <f t="shared" ref="M6:M12" si="13">IF(K6=".","-",IF(K6&gt;L6,"g",IF(K6=L6,"d","v")))</f>
        <v>v</v>
      </c>
      <c r="N6" s="58"/>
      <c r="O6" s="59"/>
      <c r="P6" s="59"/>
      <c r="Q6" s="59"/>
      <c r="R6" s="56">
        <v>3</v>
      </c>
      <c r="S6" s="45">
        <f>(N29)</f>
        <v>4</v>
      </c>
      <c r="T6" s="45">
        <f>(P29)</f>
        <v>12</v>
      </c>
      <c r="U6" s="60" t="str">
        <f>IF(S6=".","-",IF(S6&gt;T6,"g",IF(S6=T6,"d","v")))</f>
        <v>v</v>
      </c>
      <c r="V6" s="56">
        <v>2</v>
      </c>
      <c r="W6" s="45">
        <f>(N23)</f>
        <v>7</v>
      </c>
      <c r="X6" s="45">
        <f>(P23)</f>
        <v>9</v>
      </c>
      <c r="Y6" s="60" t="str">
        <f>IF(W6=".","-",IF(W6&gt;X6,"g",IF(W6=X6,"d","v")))</f>
        <v>v</v>
      </c>
      <c r="Z6" s="56">
        <v>1</v>
      </c>
      <c r="AA6" s="45">
        <f>(N17)</f>
        <v>10</v>
      </c>
      <c r="AB6" s="45">
        <f>(P17)</f>
        <v>6</v>
      </c>
      <c r="AC6" s="60" t="str">
        <f t="shared" si="0"/>
        <v>g</v>
      </c>
      <c r="AD6" s="56">
        <v>9</v>
      </c>
      <c r="AE6" s="45">
        <f>(N64)</f>
        <v>10</v>
      </c>
      <c r="AF6" s="45">
        <f>(P64)</f>
        <v>6</v>
      </c>
      <c r="AG6" s="60" t="str">
        <f t="shared" si="1"/>
        <v>g</v>
      </c>
      <c r="AH6" s="56">
        <v>8</v>
      </c>
      <c r="AI6" s="45">
        <f>(N58)</f>
        <v>13</v>
      </c>
      <c r="AJ6" s="45">
        <f>(P58)</f>
        <v>3</v>
      </c>
      <c r="AK6" s="60" t="str">
        <f t="shared" si="2"/>
        <v>g</v>
      </c>
      <c r="AL6" s="56">
        <v>4</v>
      </c>
      <c r="AM6" s="45" t="str">
        <f>(N35)</f>
        <v>.</v>
      </c>
      <c r="AN6" s="45" t="str">
        <f>(P35)</f>
        <v>.</v>
      </c>
      <c r="AO6" s="60" t="str">
        <f t="shared" si="3"/>
        <v>-</v>
      </c>
      <c r="AP6" s="61"/>
      <c r="AQ6" s="49">
        <v>8</v>
      </c>
      <c r="AR6" s="50">
        <f t="shared" si="5"/>
        <v>3</v>
      </c>
      <c r="AS6" s="50">
        <f t="shared" si="6"/>
        <v>0</v>
      </c>
      <c r="AT6" s="50">
        <f t="shared" si="7"/>
        <v>5</v>
      </c>
      <c r="AU6" s="51">
        <f>SUM(IF(C6&lt;&gt;".",C6)+IF(S6&lt;&gt;".",S6)+IF(W6&lt;&gt;".",W6)+IF(AA6&lt;&gt;".",AA6)+IF(AE6&lt;&gt;".",AE6)+IF(AI6&lt;&gt;".",AI6)+IF(AM6&lt;&gt;".",AM6)+IF(G6&lt;&gt;".",G6)+IF(K6&lt;&gt;".",K6))</f>
        <v>57</v>
      </c>
      <c r="AV6" s="51">
        <f>SUM(IF(D6&lt;&gt;".",D6)+IF(T6&lt;&gt;".",T6)+IF(X6&lt;&gt;".",X6)+IF(AB6&lt;&gt;".",AB6)+IF(AF6&lt;&gt;".",AF6)+IF(AJ6&lt;&gt;".",AJ6)+IF(AN6&lt;&gt;".",AN6)+IF(H6&lt;&gt;".",H6)+IF(L6&lt;&gt;".",L6))</f>
        <v>71</v>
      </c>
      <c r="AW6" s="62">
        <f t="shared" si="8"/>
        <v>9</v>
      </c>
      <c r="AY6" s="53">
        <f t="shared" si="9"/>
        <v>6</v>
      </c>
      <c r="AZ6" s="54"/>
      <c r="BA6" s="55">
        <f t="shared" si="10"/>
        <v>-14</v>
      </c>
    </row>
    <row r="7" spans="1:53" ht="22.5" customHeight="1" x14ac:dyDescent="0.2">
      <c r="A7" s="130" t="s">
        <v>27</v>
      </c>
      <c r="B7" s="56">
        <v>6</v>
      </c>
      <c r="C7" s="45">
        <f>(P44)</f>
        <v>6</v>
      </c>
      <c r="D7" s="45">
        <f>(N44)</f>
        <v>10</v>
      </c>
      <c r="E7" s="57" t="str">
        <f t="shared" si="11"/>
        <v>v</v>
      </c>
      <c r="F7" s="56">
        <v>5</v>
      </c>
      <c r="G7" s="45">
        <f>(P39)</f>
        <v>6</v>
      </c>
      <c r="H7" s="45">
        <f>(N39)</f>
        <v>10</v>
      </c>
      <c r="I7" s="57" t="str">
        <f t="shared" si="12"/>
        <v>v</v>
      </c>
      <c r="J7" s="56">
        <v>4</v>
      </c>
      <c r="K7" s="45">
        <f>(P34)</f>
        <v>7</v>
      </c>
      <c r="L7" s="45">
        <f>(N34)</f>
        <v>9</v>
      </c>
      <c r="M7" s="57" t="str">
        <f t="shared" si="13"/>
        <v>v</v>
      </c>
      <c r="N7" s="56">
        <v>3</v>
      </c>
      <c r="O7" s="45">
        <f>(P29)</f>
        <v>12</v>
      </c>
      <c r="P7" s="45">
        <f>(N29)</f>
        <v>4</v>
      </c>
      <c r="Q7" s="57" t="str">
        <f t="shared" ref="Q7:Q12" si="14">IF(O7=".","-",IF(O7&gt;P7,"g",IF(O7=P7,"d","v")))</f>
        <v>g</v>
      </c>
      <c r="R7" s="58"/>
      <c r="S7" s="59"/>
      <c r="T7" s="59"/>
      <c r="U7" s="59"/>
      <c r="V7" s="56">
        <v>1</v>
      </c>
      <c r="W7" s="45">
        <f>(N18)</f>
        <v>11</v>
      </c>
      <c r="X7" s="45">
        <f>(P18)</f>
        <v>5</v>
      </c>
      <c r="Y7" s="60" t="str">
        <f>IF(W7=".","-",IF(W7&gt;X7,"g",IF(W7=X7,"d","v")))</f>
        <v>g</v>
      </c>
      <c r="Z7" s="56">
        <v>9</v>
      </c>
      <c r="AA7" s="45">
        <f>(N65)</f>
        <v>13</v>
      </c>
      <c r="AB7" s="45">
        <f>(P65)</f>
        <v>3</v>
      </c>
      <c r="AC7" s="60" t="str">
        <f t="shared" si="0"/>
        <v>g</v>
      </c>
      <c r="AD7" s="56">
        <v>8</v>
      </c>
      <c r="AE7" s="45">
        <f>(N59)</f>
        <v>14</v>
      </c>
      <c r="AF7" s="45">
        <f>(P59)</f>
        <v>2</v>
      </c>
      <c r="AG7" s="60" t="str">
        <f t="shared" si="1"/>
        <v>g</v>
      </c>
      <c r="AH7" s="56">
        <v>7</v>
      </c>
      <c r="AI7" s="45">
        <f>(N52)</f>
        <v>14</v>
      </c>
      <c r="AJ7" s="45">
        <f>(P52)</f>
        <v>2</v>
      </c>
      <c r="AK7" s="60" t="str">
        <f t="shared" si="2"/>
        <v>g</v>
      </c>
      <c r="AL7" s="56">
        <v>2</v>
      </c>
      <c r="AM7" s="45" t="str">
        <f>(N24)</f>
        <v>.</v>
      </c>
      <c r="AN7" s="45" t="str">
        <f>(P24)</f>
        <v>.</v>
      </c>
      <c r="AO7" s="60" t="str">
        <f t="shared" si="3"/>
        <v>-</v>
      </c>
      <c r="AP7" s="61"/>
      <c r="AQ7" s="49">
        <f t="shared" si="4"/>
        <v>8</v>
      </c>
      <c r="AR7" s="50">
        <f t="shared" si="5"/>
        <v>5</v>
      </c>
      <c r="AS7" s="50">
        <f t="shared" si="6"/>
        <v>0</v>
      </c>
      <c r="AT7" s="50">
        <f t="shared" si="7"/>
        <v>3</v>
      </c>
      <c r="AU7" s="51">
        <f>SUM(IF(O7&lt;&gt;".",O7)+IF(C7&lt;&gt;".",C7)+IF(W7&lt;&gt;".",W7)+IF(AA7&lt;&gt;".",AA7)+IF(AE7&lt;&gt;".",AE7)+IF(AI7&lt;&gt;".",AI7)+IF(AM7&lt;&gt;".",AM7)+IF(G7&lt;&gt;".",G7)+IF(K7&lt;&gt;".",K7))</f>
        <v>83</v>
      </c>
      <c r="AV7" s="51">
        <f>SUM(IF(P7&lt;&gt;".",P7)+IF(D7&lt;&gt;".",D7)+IF(X7&lt;&gt;".",X7)+IF(AB7&lt;&gt;".",AB7)+IF(AF7&lt;&gt;".",AF7)+IF(AJ7&lt;&gt;".",AJ7)+IF(AN7&lt;&gt;".",AN7)+IF(H7&lt;&gt;".",H7)+IF(L7&lt;&gt;".",L7))</f>
        <v>45</v>
      </c>
      <c r="AW7" s="62">
        <f t="shared" si="8"/>
        <v>15</v>
      </c>
      <c r="AY7" s="53">
        <f t="shared" si="9"/>
        <v>4</v>
      </c>
      <c r="AZ7" s="54"/>
      <c r="BA7" s="55">
        <f t="shared" si="10"/>
        <v>38</v>
      </c>
    </row>
    <row r="8" spans="1:53" ht="22.5" customHeight="1" x14ac:dyDescent="0.2">
      <c r="A8" s="130" t="s">
        <v>129</v>
      </c>
      <c r="B8" s="56">
        <v>5</v>
      </c>
      <c r="C8" s="45">
        <f>(P38)</f>
        <v>10</v>
      </c>
      <c r="D8" s="45">
        <f>(N38)</f>
        <v>6</v>
      </c>
      <c r="E8" s="57" t="str">
        <f t="shared" si="11"/>
        <v>g</v>
      </c>
      <c r="F8" s="56">
        <v>4</v>
      </c>
      <c r="G8" s="45">
        <f>(N33)</f>
        <v>6</v>
      </c>
      <c r="H8" s="45">
        <f>(P33)</f>
        <v>10</v>
      </c>
      <c r="I8" s="57" t="str">
        <f t="shared" si="12"/>
        <v>v</v>
      </c>
      <c r="J8" s="56">
        <v>3</v>
      </c>
      <c r="K8" s="45">
        <f>(P28)</f>
        <v>9</v>
      </c>
      <c r="L8" s="45">
        <f>(N28)</f>
        <v>7</v>
      </c>
      <c r="M8" s="57" t="str">
        <f t="shared" si="13"/>
        <v>g</v>
      </c>
      <c r="N8" s="56">
        <v>2</v>
      </c>
      <c r="O8" s="45">
        <f>(P23)</f>
        <v>9</v>
      </c>
      <c r="P8" s="45">
        <f>(N23)</f>
        <v>7</v>
      </c>
      <c r="Q8" s="57" t="str">
        <f t="shared" si="14"/>
        <v>g</v>
      </c>
      <c r="R8" s="56">
        <v>1</v>
      </c>
      <c r="S8" s="45">
        <f>(P18)</f>
        <v>5</v>
      </c>
      <c r="T8" s="45">
        <f>(N18)</f>
        <v>11</v>
      </c>
      <c r="U8" s="57" t="str">
        <f>IF(S8=".","-",IF(S8&gt;T8,"g",IF(S8=T8,"d","v")))</f>
        <v>v</v>
      </c>
      <c r="V8" s="58"/>
      <c r="W8" s="59"/>
      <c r="X8" s="59"/>
      <c r="Y8" s="59"/>
      <c r="Z8" s="56">
        <v>8</v>
      </c>
      <c r="AA8" s="45">
        <f>(N60)</f>
        <v>11</v>
      </c>
      <c r="AB8" s="45">
        <f>(P60)</f>
        <v>5</v>
      </c>
      <c r="AC8" s="60" t="str">
        <f t="shared" si="0"/>
        <v>g</v>
      </c>
      <c r="AD8" s="56">
        <v>7</v>
      </c>
      <c r="AE8" s="45">
        <f>(N53)</f>
        <v>12</v>
      </c>
      <c r="AF8" s="45">
        <f>(P53)</f>
        <v>4</v>
      </c>
      <c r="AG8" s="60" t="str">
        <f t="shared" si="1"/>
        <v>g</v>
      </c>
      <c r="AH8" s="56">
        <v>6</v>
      </c>
      <c r="AI8" s="45">
        <f>(N47)</f>
        <v>15</v>
      </c>
      <c r="AJ8" s="45">
        <f>(P47)</f>
        <v>1</v>
      </c>
      <c r="AK8" s="60" t="str">
        <f t="shared" si="2"/>
        <v>g</v>
      </c>
      <c r="AL8" s="56">
        <v>9</v>
      </c>
      <c r="AM8" s="45" t="str">
        <f>(N66)</f>
        <v>.</v>
      </c>
      <c r="AN8" s="45" t="str">
        <f>(P66)</f>
        <v>.</v>
      </c>
      <c r="AO8" s="60" t="str">
        <f t="shared" si="3"/>
        <v>-</v>
      </c>
      <c r="AP8" s="61"/>
      <c r="AQ8" s="49">
        <f t="shared" si="4"/>
        <v>8</v>
      </c>
      <c r="AR8" s="50">
        <f t="shared" si="5"/>
        <v>6</v>
      </c>
      <c r="AS8" s="50">
        <f t="shared" si="6"/>
        <v>0</v>
      </c>
      <c r="AT8" s="50">
        <f t="shared" si="7"/>
        <v>2</v>
      </c>
      <c r="AU8" s="51">
        <f>SUM(IF(O8&lt;&gt;".",O8)+IF(S8&lt;&gt;".",S8)+IF(C8&lt;&gt;".",C8)+IF(AA8&lt;&gt;".",AA8)+IF(AE8&lt;&gt;".",AE8)+IF(AI8&lt;&gt;".",AI8)+IF(AM8&lt;&gt;".",AM8)+IF(G8&lt;&gt;".",G8)+IF(K8&lt;&gt;".",K8))</f>
        <v>77</v>
      </c>
      <c r="AV8" s="51">
        <f>SUM(IF(P8&lt;&gt;".",P8)+IF(T8&lt;&gt;".",T8)+IF(D8&lt;&gt;".",D8)+IF(AB8&lt;&gt;".",AB8)+IF(AF8&lt;&gt;".",AF8)+IF(AJ8&lt;&gt;".",AJ8)+IF(AN8&lt;&gt;".",AN8)+IF(H8&lt;&gt;".",H8)+IF(L8&lt;&gt;".",L8))</f>
        <v>51</v>
      </c>
      <c r="AW8" s="62">
        <f t="shared" si="8"/>
        <v>18</v>
      </c>
      <c r="AY8" s="53">
        <f t="shared" si="9"/>
        <v>2</v>
      </c>
      <c r="AZ8" s="54"/>
      <c r="BA8" s="55">
        <f t="shared" si="10"/>
        <v>26</v>
      </c>
    </row>
    <row r="9" spans="1:53" ht="22.5" customHeight="1" x14ac:dyDescent="0.2">
      <c r="A9" s="130" t="s">
        <v>130</v>
      </c>
      <c r="B9" s="56">
        <v>4</v>
      </c>
      <c r="C9" s="45">
        <f>(P32)</f>
        <v>6</v>
      </c>
      <c r="D9" s="45">
        <f>(N32)</f>
        <v>10</v>
      </c>
      <c r="E9" s="57" t="str">
        <f t="shared" si="11"/>
        <v>v</v>
      </c>
      <c r="F9" s="56">
        <v>3</v>
      </c>
      <c r="G9" s="45">
        <f>(P27)</f>
        <v>6</v>
      </c>
      <c r="H9" s="45">
        <f>(N27)</f>
        <v>10</v>
      </c>
      <c r="I9" s="57" t="str">
        <f t="shared" si="12"/>
        <v>v</v>
      </c>
      <c r="J9" s="56">
        <v>2</v>
      </c>
      <c r="K9" s="45">
        <f>(P22)</f>
        <v>5</v>
      </c>
      <c r="L9" s="45">
        <f>(N22)</f>
        <v>11</v>
      </c>
      <c r="M9" s="57" t="str">
        <f t="shared" si="13"/>
        <v>v</v>
      </c>
      <c r="N9" s="56">
        <v>1</v>
      </c>
      <c r="O9" s="45">
        <f>(P17)</f>
        <v>6</v>
      </c>
      <c r="P9" s="45">
        <f>(N17)</f>
        <v>10</v>
      </c>
      <c r="Q9" s="57" t="str">
        <f t="shared" si="14"/>
        <v>v</v>
      </c>
      <c r="R9" s="56">
        <v>9</v>
      </c>
      <c r="S9" s="45">
        <f>(P65)</f>
        <v>3</v>
      </c>
      <c r="T9" s="45">
        <f>(N65)</f>
        <v>13</v>
      </c>
      <c r="U9" s="57" t="str">
        <f>IF(S9=".","-",IF(S9&gt;T9,"g",IF(S9=T9,"d","v")))</f>
        <v>v</v>
      </c>
      <c r="V9" s="56">
        <v>8</v>
      </c>
      <c r="W9" s="45">
        <f>(P60)</f>
        <v>5</v>
      </c>
      <c r="X9" s="45">
        <f>(N60)</f>
        <v>11</v>
      </c>
      <c r="Y9" s="57" t="str">
        <f>IF(W9=".","-",IF(W9&gt;X9,"g",IF(W9=X9,"d","v")))</f>
        <v>v</v>
      </c>
      <c r="Z9" s="58"/>
      <c r="AA9" s="59"/>
      <c r="AB9" s="59"/>
      <c r="AC9" s="59"/>
      <c r="AD9" s="56">
        <v>6</v>
      </c>
      <c r="AE9" s="45">
        <f>(N48)</f>
        <v>6</v>
      </c>
      <c r="AF9" s="45">
        <f>(P48)</f>
        <v>10</v>
      </c>
      <c r="AG9" s="60" t="str">
        <f t="shared" si="1"/>
        <v>v</v>
      </c>
      <c r="AH9" s="56">
        <v>5</v>
      </c>
      <c r="AI9" s="45">
        <f>(N41)</f>
        <v>14</v>
      </c>
      <c r="AJ9" s="45">
        <f>(P41)</f>
        <v>2</v>
      </c>
      <c r="AK9" s="60" t="str">
        <f t="shared" si="2"/>
        <v>g</v>
      </c>
      <c r="AL9" s="56">
        <v>7</v>
      </c>
      <c r="AM9" s="45" t="str">
        <f>(N54)</f>
        <v>.</v>
      </c>
      <c r="AN9" s="45" t="str">
        <f>(P54)</f>
        <v>.</v>
      </c>
      <c r="AO9" s="60" t="str">
        <f t="shared" si="3"/>
        <v>-</v>
      </c>
      <c r="AP9" s="61"/>
      <c r="AQ9" s="49">
        <f t="shared" si="4"/>
        <v>8</v>
      </c>
      <c r="AR9" s="50">
        <f t="shared" si="5"/>
        <v>1</v>
      </c>
      <c r="AS9" s="50">
        <f t="shared" si="6"/>
        <v>0</v>
      </c>
      <c r="AT9" s="50">
        <f t="shared" si="7"/>
        <v>7</v>
      </c>
      <c r="AU9" s="51">
        <f>SUM(IF(O9&lt;&gt;".",O9)+IF(S9&lt;&gt;".",S9)+IF(W9&lt;&gt;".",W9)+IF(C9&lt;&gt;".",C9)+IF(AE9&lt;&gt;".",AE9)+IF(AI9&lt;&gt;".",AI9)+IF(AM9&lt;&gt;".",AM9)+IF(G9&lt;&gt;".",G9)+IF(K9&lt;&gt;".",K9))</f>
        <v>51</v>
      </c>
      <c r="AV9" s="51">
        <f>SUM(IF(P9&lt;&gt;".",P9)+IF(T9&lt;&gt;".",T9)+IF(X9&lt;&gt;".",X9)+IF(D9&lt;&gt;".",D9)+IF(AF9&lt;&gt;".",AF9)+IF(AJ9&lt;&gt;".",AJ9)+IF(AN9&lt;&gt;".",AN9)+IF(H9&lt;&gt;".",H9)+IF(L9&lt;&gt;".",L9))</f>
        <v>77</v>
      </c>
      <c r="AW9" s="62">
        <f t="shared" si="8"/>
        <v>3</v>
      </c>
      <c r="AY9" s="53">
        <f t="shared" si="9"/>
        <v>8</v>
      </c>
      <c r="AZ9" s="54"/>
      <c r="BA9" s="55">
        <f t="shared" si="10"/>
        <v>-26</v>
      </c>
    </row>
    <row r="10" spans="1:53" ht="22.5" customHeight="1" x14ac:dyDescent="0.2">
      <c r="A10" s="131" t="s">
        <v>131</v>
      </c>
      <c r="B10" s="56">
        <v>3</v>
      </c>
      <c r="C10" s="45">
        <f>(P26)</f>
        <v>4</v>
      </c>
      <c r="D10" s="45">
        <f>(N26)</f>
        <v>12</v>
      </c>
      <c r="E10" s="60" t="str">
        <f t="shared" si="11"/>
        <v>v</v>
      </c>
      <c r="F10" s="56">
        <v>2</v>
      </c>
      <c r="G10" s="45">
        <f>(P21)</f>
        <v>4</v>
      </c>
      <c r="H10" s="45">
        <f>(N21)</f>
        <v>12</v>
      </c>
      <c r="I10" s="60" t="str">
        <f t="shared" si="12"/>
        <v>v</v>
      </c>
      <c r="J10" s="56">
        <v>1</v>
      </c>
      <c r="K10" s="45">
        <f>(P16)</f>
        <v>5</v>
      </c>
      <c r="L10" s="45">
        <f>(N16)</f>
        <v>11</v>
      </c>
      <c r="M10" s="60" t="str">
        <f t="shared" si="13"/>
        <v>v</v>
      </c>
      <c r="N10" s="56">
        <v>9</v>
      </c>
      <c r="O10" s="45">
        <f>(P64)</f>
        <v>6</v>
      </c>
      <c r="P10" s="45">
        <f>(N64)</f>
        <v>10</v>
      </c>
      <c r="Q10" s="60" t="str">
        <f t="shared" si="14"/>
        <v>v</v>
      </c>
      <c r="R10" s="56">
        <v>8</v>
      </c>
      <c r="S10" s="45">
        <f>(P59)</f>
        <v>2</v>
      </c>
      <c r="T10" s="45">
        <f>(N59)</f>
        <v>14</v>
      </c>
      <c r="U10" s="60" t="str">
        <f>IF(S10=".","-",IF(S10&gt;T10,"g",IF(S10=T10,"d","v")))</f>
        <v>v</v>
      </c>
      <c r="V10" s="56">
        <v>7</v>
      </c>
      <c r="W10" s="45">
        <f>(P53)</f>
        <v>4</v>
      </c>
      <c r="X10" s="45">
        <f>(N53)</f>
        <v>12</v>
      </c>
      <c r="Y10" s="60" t="str">
        <f>IF(W10=".","-",IF(W10&gt;X10,"g",IF(W10=X10,"d","v")))</f>
        <v>v</v>
      </c>
      <c r="Z10" s="56">
        <v>6</v>
      </c>
      <c r="AA10" s="45">
        <f>(P48)</f>
        <v>10</v>
      </c>
      <c r="AB10" s="45">
        <f>(N48)</f>
        <v>6</v>
      </c>
      <c r="AC10" s="60" t="str">
        <f>IF(AA10=".","-",IF(AA10&gt;AB10,"g",IF(AA10=AB10,"d","v")))</f>
        <v>g</v>
      </c>
      <c r="AD10" s="58"/>
      <c r="AE10" s="59"/>
      <c r="AF10" s="59"/>
      <c r="AG10" s="59"/>
      <c r="AH10" s="56">
        <v>4</v>
      </c>
      <c r="AI10" s="45">
        <f>(N36)</f>
        <v>12</v>
      </c>
      <c r="AJ10" s="45">
        <f>(P36)</f>
        <v>4</v>
      </c>
      <c r="AK10" s="60" t="str">
        <f t="shared" si="2"/>
        <v>g</v>
      </c>
      <c r="AL10" s="56">
        <v>5</v>
      </c>
      <c r="AM10" s="45" t="str">
        <f>(N42)</f>
        <v>.</v>
      </c>
      <c r="AN10" s="45" t="str">
        <f>(P42)</f>
        <v>.</v>
      </c>
      <c r="AO10" s="63" t="str">
        <f t="shared" si="3"/>
        <v>-</v>
      </c>
      <c r="AP10" s="64"/>
      <c r="AQ10" s="49">
        <f t="shared" si="4"/>
        <v>8</v>
      </c>
      <c r="AR10" s="50">
        <f t="shared" si="5"/>
        <v>2</v>
      </c>
      <c r="AS10" s="50">
        <f t="shared" si="6"/>
        <v>0</v>
      </c>
      <c r="AT10" s="50">
        <f t="shared" si="7"/>
        <v>6</v>
      </c>
      <c r="AU10" s="51">
        <f>SUM(IF(O10&lt;&gt;".",O10)+IF(S10&lt;&gt;".",S10)+IF(W10&lt;&gt;".",W10)+IF(AA10&lt;&gt;".",AA10)+IF(C10&lt;&gt;".",C10)+IF(AI10&lt;&gt;".",AI10)+IF(AM10&lt;&gt;".",AM10)+IF(G10&lt;&gt;".",G10)+IF(K10&lt;&gt;".",K10))</f>
        <v>47</v>
      </c>
      <c r="AV10" s="51">
        <f>SUM(IF(P10&lt;&gt;".",P10)+IF(T10&lt;&gt;".",T10)+IF(X10&lt;&gt;".",X10)+IF(AB10&lt;&gt;".",AB10)+IF(D10&lt;&gt;".",D10)+IF(AJ10&lt;&gt;".",AJ10)+IF(AN10&lt;&gt;".",AN10)+IF(H10&lt;&gt;".",H10)+IF(L10&lt;&gt;".",L10))</f>
        <v>81</v>
      </c>
      <c r="AW10" s="65">
        <f t="shared" si="8"/>
        <v>6</v>
      </c>
      <c r="AY10" s="53">
        <f t="shared" si="9"/>
        <v>7</v>
      </c>
      <c r="AZ10" s="54"/>
      <c r="BA10" s="55">
        <f t="shared" si="10"/>
        <v>-34</v>
      </c>
    </row>
    <row r="11" spans="1:53" ht="22.5" customHeight="1" x14ac:dyDescent="0.2">
      <c r="A11" s="129" t="s">
        <v>40</v>
      </c>
      <c r="B11" s="66">
        <v>2</v>
      </c>
      <c r="C11" s="67">
        <f>(P20)</f>
        <v>1</v>
      </c>
      <c r="D11" s="67">
        <f>(N20)</f>
        <v>15</v>
      </c>
      <c r="E11" s="57" t="str">
        <f t="shared" si="11"/>
        <v>v</v>
      </c>
      <c r="F11" s="66">
        <v>1</v>
      </c>
      <c r="G11" s="67">
        <f>(P15)</f>
        <v>0</v>
      </c>
      <c r="H11" s="67">
        <f>(N15)</f>
        <v>16</v>
      </c>
      <c r="I11" s="57" t="str">
        <f t="shared" si="12"/>
        <v>v</v>
      </c>
      <c r="J11" s="66">
        <v>9</v>
      </c>
      <c r="K11" s="67">
        <f>(P63)</f>
        <v>4</v>
      </c>
      <c r="L11" s="67">
        <f>(N63)</f>
        <v>12</v>
      </c>
      <c r="M11" s="57" t="str">
        <f t="shared" si="13"/>
        <v>v</v>
      </c>
      <c r="N11" s="66">
        <v>8</v>
      </c>
      <c r="O11" s="67">
        <f>(P58)</f>
        <v>3</v>
      </c>
      <c r="P11" s="67">
        <f>(N58)</f>
        <v>13</v>
      </c>
      <c r="Q11" s="57" t="str">
        <f t="shared" si="14"/>
        <v>v</v>
      </c>
      <c r="R11" s="66">
        <v>7</v>
      </c>
      <c r="S11" s="67">
        <f>(P52)</f>
        <v>2</v>
      </c>
      <c r="T11" s="45">
        <f>(N52)</f>
        <v>14</v>
      </c>
      <c r="U11" s="57" t="str">
        <f>IF(S11=".","-",IF(S11&gt;T11,"g",IF(S11=T11,"d","v")))</f>
        <v>v</v>
      </c>
      <c r="V11" s="66">
        <v>6</v>
      </c>
      <c r="W11" s="67">
        <f>(P47)</f>
        <v>1</v>
      </c>
      <c r="X11" s="45">
        <f>(N47)</f>
        <v>15</v>
      </c>
      <c r="Y11" s="57" t="str">
        <f>IF(W11=".","-",IF(W11&gt;X11,"g",IF(W11=X11,"d","v")))</f>
        <v>v</v>
      </c>
      <c r="Z11" s="66">
        <v>5</v>
      </c>
      <c r="AA11" s="67">
        <f>(P41)</f>
        <v>2</v>
      </c>
      <c r="AB11" s="67">
        <f>(N41)</f>
        <v>14</v>
      </c>
      <c r="AC11" s="57" t="str">
        <f>IF(AA11=".","-",IF(AA11&gt;AB11,"g",IF(AA11=AB11,"d","v")))</f>
        <v>v</v>
      </c>
      <c r="AD11" s="66">
        <v>4</v>
      </c>
      <c r="AE11" s="67">
        <f>(P36)</f>
        <v>4</v>
      </c>
      <c r="AF11" s="67">
        <f>(N36)</f>
        <v>12</v>
      </c>
      <c r="AG11" s="57" t="str">
        <f>IF(AE11=".","-",IF(AE11&gt;AF11,"g",IF(AE11=AF11,"d","v")))</f>
        <v>v</v>
      </c>
      <c r="AH11" s="68"/>
      <c r="AI11" s="69"/>
      <c r="AJ11" s="69"/>
      <c r="AK11" s="69"/>
      <c r="AL11" s="66">
        <v>3</v>
      </c>
      <c r="AM11" s="67" t="str">
        <f>(N30)</f>
        <v>.</v>
      </c>
      <c r="AN11" s="67" t="str">
        <f>(P30)</f>
        <v>.</v>
      </c>
      <c r="AO11" s="57" t="str">
        <f t="shared" si="3"/>
        <v>-</v>
      </c>
      <c r="AP11" s="48"/>
      <c r="AQ11" s="49">
        <f t="shared" si="4"/>
        <v>8</v>
      </c>
      <c r="AR11" s="50">
        <f t="shared" si="5"/>
        <v>0</v>
      </c>
      <c r="AS11" s="50">
        <f t="shared" si="6"/>
        <v>0</v>
      </c>
      <c r="AT11" s="50">
        <f t="shared" si="7"/>
        <v>8</v>
      </c>
      <c r="AU11" s="51">
        <f>SUM(IF(O11&lt;&gt;".",O11)+IF(S11&lt;&gt;".",S11)+IF(W11&lt;&gt;".",W11)+IF(AA11&lt;&gt;".",AA11)+IF(AE11&lt;&gt;".",AE11)+IF(C11&lt;&gt;".",C11)+IF(AM11&lt;&gt;".",AM11)+IF(G11&lt;&gt;".",G11)+IF(K11&lt;&gt;".",K11))</f>
        <v>17</v>
      </c>
      <c r="AV11" s="51">
        <f>SUM(IF(P11&lt;&gt;".",P11)+IF(T11&lt;&gt;".",T11)+IF(X11&lt;&gt;".",X11)+IF(AF11&lt;&gt;".",AB11)+IF(AB11&lt;&gt;".",AB11)+IF(D11&lt;&gt;".",D11)+IF(AJ11&lt;&gt;".",AJ11)+IF(AN11&lt;&gt;".",AN11)+IF(H11&lt;&gt;".",H11)+IF(L11&lt;&gt;".",L11))</f>
        <v>113</v>
      </c>
      <c r="AW11" s="52">
        <f t="shared" si="8"/>
        <v>0</v>
      </c>
      <c r="AY11" s="53">
        <f t="shared" si="9"/>
        <v>9</v>
      </c>
      <c r="AZ11" s="54"/>
      <c r="BA11" s="55">
        <f t="shared" si="10"/>
        <v>-96</v>
      </c>
    </row>
    <row r="12" spans="1:53" ht="22.5" customHeight="1" thickBot="1" x14ac:dyDescent="0.25">
      <c r="A12" s="132" t="s">
        <v>97</v>
      </c>
      <c r="B12" s="70">
        <v>1</v>
      </c>
      <c r="C12" s="71" t="str">
        <f>(P14)</f>
        <v>.</v>
      </c>
      <c r="D12" s="71" t="str">
        <f>(N14)</f>
        <v>.</v>
      </c>
      <c r="E12" s="72" t="str">
        <f t="shared" si="11"/>
        <v>-</v>
      </c>
      <c r="F12" s="70">
        <v>8</v>
      </c>
      <c r="G12" s="71" t="str">
        <f>(P57)</f>
        <v>.</v>
      </c>
      <c r="H12" s="71" t="str">
        <f>(N57)</f>
        <v>.</v>
      </c>
      <c r="I12" s="72" t="str">
        <f t="shared" si="12"/>
        <v>-</v>
      </c>
      <c r="J12" s="70">
        <v>6</v>
      </c>
      <c r="K12" s="71" t="str">
        <f>(P46)</f>
        <v>.</v>
      </c>
      <c r="L12" s="71" t="str">
        <f>(N46)</f>
        <v>.</v>
      </c>
      <c r="M12" s="72" t="str">
        <f t="shared" si="13"/>
        <v>-</v>
      </c>
      <c r="N12" s="70">
        <v>4</v>
      </c>
      <c r="O12" s="71" t="str">
        <f>(P35)</f>
        <v>.</v>
      </c>
      <c r="P12" s="71" t="str">
        <f>(N35)</f>
        <v>.</v>
      </c>
      <c r="Q12" s="72" t="str">
        <f t="shared" si="14"/>
        <v>-</v>
      </c>
      <c r="R12" s="70">
        <v>2</v>
      </c>
      <c r="S12" s="71" t="str">
        <f>(P24)</f>
        <v>.</v>
      </c>
      <c r="T12" s="71" t="str">
        <f>(N24)</f>
        <v>.</v>
      </c>
      <c r="U12" s="72" t="str">
        <f>IF(S12=".","-",IF(S12&gt;T12,"g",IF(S12=T12,"d","v")))</f>
        <v>-</v>
      </c>
      <c r="V12" s="70">
        <v>9</v>
      </c>
      <c r="W12" s="71" t="str">
        <f>(P66)</f>
        <v>.</v>
      </c>
      <c r="X12" s="71" t="str">
        <f>(N66)</f>
        <v>.</v>
      </c>
      <c r="Y12" s="72" t="str">
        <f>IF(W12=".","-",IF(W12&gt;X12,"g",IF(W12=X12,"d","v")))</f>
        <v>-</v>
      </c>
      <c r="Z12" s="70">
        <v>7</v>
      </c>
      <c r="AA12" s="71" t="str">
        <f>(P54)</f>
        <v>.</v>
      </c>
      <c r="AB12" s="71" t="str">
        <f>(N54)</f>
        <v>.</v>
      </c>
      <c r="AC12" s="72" t="str">
        <f>IF(AA12=".","-",IF(AA12&gt;AB12,"g",IF(AA12=AB12,"d","v")))</f>
        <v>-</v>
      </c>
      <c r="AD12" s="70">
        <v>5</v>
      </c>
      <c r="AE12" s="71" t="str">
        <f>(P42)</f>
        <v>.</v>
      </c>
      <c r="AF12" s="71" t="str">
        <f>(N42)</f>
        <v>.</v>
      </c>
      <c r="AG12" s="72" t="str">
        <f>IF(AE12=".","-",IF(AE12&gt;AF12,"g",IF(AE12=AF12,"d","v")))</f>
        <v>-</v>
      </c>
      <c r="AH12" s="70">
        <v>3</v>
      </c>
      <c r="AI12" s="71" t="str">
        <f>(P30)</f>
        <v>.</v>
      </c>
      <c r="AJ12" s="71" t="str">
        <f>(N30)</f>
        <v>.</v>
      </c>
      <c r="AK12" s="72" t="str">
        <f>IF(AI12=".","-",IF(AI12&gt;AJ12,"g",IF(AI12=AJ12,"d","v")))</f>
        <v>-</v>
      </c>
      <c r="AL12" s="73"/>
      <c r="AM12" s="74"/>
      <c r="AN12" s="74"/>
      <c r="AO12" s="75"/>
      <c r="AP12" s="64"/>
      <c r="AQ12" s="76">
        <f t="shared" si="4"/>
        <v>0</v>
      </c>
      <c r="AR12" s="77">
        <f t="shared" si="5"/>
        <v>0</v>
      </c>
      <c r="AS12" s="77">
        <f t="shared" si="6"/>
        <v>0</v>
      </c>
      <c r="AT12" s="77">
        <f t="shared" si="7"/>
        <v>0</v>
      </c>
      <c r="AU12" s="78">
        <f>SUM(IF(O12&lt;&gt;".",O12)+IF(S12&lt;&gt;".",S12)+IF(W12&lt;&gt;".",W12)+IF(AA12&lt;&gt;".",AA12)+IF(AE12&lt;&gt;".",AE12)+IF(AI12&lt;&gt;".",AI12)+IF(C12&lt;&gt;".",C12)+IF(G12&lt;&gt;".",G12)+IF(K12&lt;&gt;".",K12))</f>
        <v>0</v>
      </c>
      <c r="AV12" s="137" t="s">
        <v>81</v>
      </c>
      <c r="AW12" s="79">
        <f t="shared" si="8"/>
        <v>0</v>
      </c>
      <c r="AX12" s="80"/>
      <c r="AY12" s="81">
        <f t="shared" si="9"/>
        <v>9</v>
      </c>
      <c r="AZ12" s="54"/>
      <c r="BA12" s="55">
        <f t="shared" si="10"/>
        <v>0</v>
      </c>
    </row>
    <row r="13" spans="1:53" ht="3.75" customHeight="1" thickTop="1" x14ac:dyDescent="0.2">
      <c r="B13" s="82"/>
      <c r="C13" s="83"/>
      <c r="D13" s="83"/>
      <c r="E13" s="84"/>
      <c r="F13" s="82"/>
      <c r="G13" s="83"/>
      <c r="H13" s="83"/>
      <c r="I13" s="84"/>
      <c r="J13" s="82"/>
      <c r="K13" s="83"/>
      <c r="L13" s="83"/>
      <c r="M13" s="84"/>
      <c r="N13" s="82"/>
      <c r="O13" s="83"/>
      <c r="P13" s="83"/>
      <c r="Q13" s="84"/>
      <c r="R13" s="82"/>
      <c r="S13" s="83"/>
      <c r="T13" s="83"/>
      <c r="U13" s="84"/>
      <c r="V13" s="82"/>
      <c r="W13" s="83"/>
      <c r="X13" s="83"/>
      <c r="Y13" s="84"/>
      <c r="Z13" s="82"/>
      <c r="AA13" s="83"/>
      <c r="AB13" s="83"/>
      <c r="AC13" s="84"/>
      <c r="AH13" s="82"/>
      <c r="AI13" s="83"/>
      <c r="AJ13" s="83"/>
      <c r="AK13" s="84"/>
      <c r="AQ13" s="85"/>
      <c r="AR13" s="33"/>
      <c r="AS13" s="33"/>
      <c r="AT13" s="33"/>
      <c r="AU13" s="86"/>
      <c r="AV13" s="86"/>
      <c r="AW13" s="87"/>
    </row>
    <row r="14" spans="1:53" ht="26.25" x14ac:dyDescent="0.3">
      <c r="A14" s="88">
        <v>1</v>
      </c>
      <c r="B14" s="89"/>
      <c r="D14" s="34"/>
      <c r="K14" s="90"/>
      <c r="L14" s="91" t="str">
        <f>($A$3)</f>
        <v>Szeged I.</v>
      </c>
      <c r="M14" s="90"/>
      <c r="N14" s="92" t="s">
        <v>64</v>
      </c>
      <c r="O14" s="93" t="s">
        <v>0</v>
      </c>
      <c r="P14" s="92" t="s">
        <v>64</v>
      </c>
      <c r="R14" s="32" t="str">
        <f>($A$12)</f>
        <v>kimaradó</v>
      </c>
      <c r="W14" s="90"/>
      <c r="Y14" s="34"/>
      <c r="AY14" s="94"/>
    </row>
    <row r="15" spans="1:53" ht="20.25" x14ac:dyDescent="0.3">
      <c r="A15" s="82"/>
      <c r="B15" s="95"/>
      <c r="L15" s="91" t="str">
        <f>($A$4)</f>
        <v>Marosvásárhely</v>
      </c>
      <c r="N15" s="92">
        <v>16</v>
      </c>
      <c r="O15" s="93" t="s">
        <v>0</v>
      </c>
      <c r="P15" s="92">
        <v>0</v>
      </c>
      <c r="R15" s="32" t="str">
        <f>($A$11)</f>
        <v>Debrecen</v>
      </c>
      <c r="AA15" s="96"/>
      <c r="AI15" s="96"/>
      <c r="AJ15" s="93"/>
      <c r="AK15" s="96"/>
      <c r="AY15" s="94"/>
    </row>
    <row r="16" spans="1:53" ht="20.25" x14ac:dyDescent="0.3">
      <c r="A16" s="82"/>
      <c r="B16" s="95"/>
      <c r="D16" s="34"/>
      <c r="L16" s="91" t="str">
        <f>($A$5)</f>
        <v>Csíkszereda</v>
      </c>
      <c r="N16" s="92">
        <v>11</v>
      </c>
      <c r="O16" s="93" t="s">
        <v>0</v>
      </c>
      <c r="P16" s="92">
        <v>5</v>
      </c>
      <c r="Q16" s="96" t="s">
        <v>65</v>
      </c>
      <c r="R16" s="32" t="str">
        <f>($A$10)</f>
        <v>Gombfoci 11 II.</v>
      </c>
      <c r="Y16" s="34"/>
      <c r="AA16" s="90"/>
      <c r="AI16" s="90"/>
      <c r="AJ16" s="90"/>
      <c r="AK16" s="90"/>
      <c r="AY16" s="94"/>
    </row>
    <row r="17" spans="1:51" ht="20.25" x14ac:dyDescent="0.3">
      <c r="A17" s="82"/>
      <c r="B17" s="95"/>
      <c r="L17" s="91" t="str">
        <f>($A$6)</f>
        <v>Soproni MAFC</v>
      </c>
      <c r="N17" s="92">
        <v>10</v>
      </c>
      <c r="O17" s="93" t="s">
        <v>0</v>
      </c>
      <c r="P17" s="92">
        <v>6</v>
      </c>
      <c r="R17" s="32" t="str">
        <f>($A$9)</f>
        <v>Gombfoci 11 I.</v>
      </c>
      <c r="AA17" s="96"/>
      <c r="AI17" s="96"/>
      <c r="AJ17" s="93"/>
      <c r="AK17" s="96"/>
      <c r="AY17" s="94"/>
    </row>
    <row r="18" spans="1:51" ht="20.25" x14ac:dyDescent="0.3">
      <c r="A18" s="82"/>
      <c r="B18" s="95"/>
      <c r="D18" s="34"/>
      <c r="L18" s="91" t="str">
        <f>($A$7)</f>
        <v>Maroslele</v>
      </c>
      <c r="N18" s="92">
        <v>11</v>
      </c>
      <c r="O18" s="93" t="s">
        <v>0</v>
      </c>
      <c r="P18" s="92">
        <v>5</v>
      </c>
      <c r="Q18" s="96" t="s">
        <v>65</v>
      </c>
      <c r="R18" s="32" t="str">
        <f>($A$8)</f>
        <v>Komló II.</v>
      </c>
      <c r="Y18" s="34"/>
      <c r="AA18" s="90"/>
      <c r="AI18" s="90"/>
      <c r="AJ18" s="90"/>
      <c r="AK18" s="90"/>
      <c r="AY18" s="94"/>
    </row>
    <row r="19" spans="1:51" ht="3.75" customHeight="1" x14ac:dyDescent="0.3">
      <c r="A19" s="82"/>
      <c r="B19" s="95"/>
      <c r="C19" s="97"/>
      <c r="D19" s="98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9"/>
      <c r="P19" s="100"/>
      <c r="Q19" s="99"/>
      <c r="R19" s="95"/>
      <c r="S19" s="95"/>
      <c r="T19" s="95"/>
      <c r="U19" s="95"/>
      <c r="V19" s="95"/>
      <c r="W19" s="95"/>
      <c r="X19" s="95"/>
      <c r="Y19" s="95"/>
      <c r="Z19" s="95"/>
      <c r="AA19" s="99"/>
      <c r="AB19" s="100"/>
      <c r="AC19" s="99"/>
      <c r="AD19" s="95"/>
      <c r="AE19" s="95"/>
      <c r="AF19" s="95"/>
      <c r="AG19" s="95"/>
      <c r="AH19" s="95"/>
      <c r="AI19" s="99"/>
      <c r="AJ19" s="100"/>
      <c r="AK19" s="99"/>
      <c r="AL19" s="95"/>
      <c r="AM19" s="95"/>
      <c r="AN19" s="95"/>
      <c r="AO19" s="95"/>
    </row>
    <row r="20" spans="1:51" ht="26.25" x14ac:dyDescent="0.3">
      <c r="A20" s="88">
        <v>2</v>
      </c>
      <c r="B20" s="101"/>
      <c r="D20" s="34"/>
      <c r="K20" s="90"/>
      <c r="L20" s="91" t="str">
        <f>($A$3)</f>
        <v>Szeged I.</v>
      </c>
      <c r="M20" s="90"/>
      <c r="N20" s="92">
        <v>15</v>
      </c>
      <c r="O20" s="93" t="s">
        <v>0</v>
      </c>
      <c r="P20" s="92">
        <v>1</v>
      </c>
      <c r="R20" s="32" t="str">
        <f>($A$11)</f>
        <v>Debrecen</v>
      </c>
      <c r="W20" s="90"/>
      <c r="Y20" s="34"/>
      <c r="AY20" s="94"/>
    </row>
    <row r="21" spans="1:51" ht="20.25" x14ac:dyDescent="0.3">
      <c r="A21" s="82"/>
      <c r="B21" s="102"/>
      <c r="L21" s="91" t="str">
        <f>($A$4)</f>
        <v>Marosvásárhely</v>
      </c>
      <c r="N21" s="92">
        <v>12</v>
      </c>
      <c r="O21" s="93" t="s">
        <v>0</v>
      </c>
      <c r="P21" s="92">
        <v>4</v>
      </c>
      <c r="Q21" s="96"/>
      <c r="R21" s="32" t="str">
        <f>($A$10)</f>
        <v>Gombfoci 11 II.</v>
      </c>
      <c r="AA21" s="96"/>
      <c r="AI21" s="96"/>
      <c r="AJ21" s="93"/>
      <c r="AK21" s="96"/>
      <c r="AY21" s="94"/>
    </row>
    <row r="22" spans="1:51" ht="20.25" x14ac:dyDescent="0.3">
      <c r="A22" s="82"/>
      <c r="B22" s="102"/>
      <c r="D22" s="34"/>
      <c r="L22" s="91" t="str">
        <f>($A$5)</f>
        <v>Csíkszereda</v>
      </c>
      <c r="N22" s="92">
        <v>11</v>
      </c>
      <c r="O22" s="93" t="s">
        <v>0</v>
      </c>
      <c r="P22" s="92">
        <v>5</v>
      </c>
      <c r="Q22" s="96" t="s">
        <v>65</v>
      </c>
      <c r="R22" s="32" t="str">
        <f>($A$9)</f>
        <v>Gombfoci 11 I.</v>
      </c>
      <c r="Y22" s="34"/>
      <c r="AA22" s="90"/>
      <c r="AI22" s="90"/>
      <c r="AJ22" s="90"/>
      <c r="AK22" s="90"/>
      <c r="AY22" s="94"/>
    </row>
    <row r="23" spans="1:51" ht="20.25" x14ac:dyDescent="0.3">
      <c r="A23" s="82"/>
      <c r="B23" s="102"/>
      <c r="L23" s="91" t="str">
        <f>($A$6)</f>
        <v>Soproni MAFC</v>
      </c>
      <c r="N23" s="92">
        <v>7</v>
      </c>
      <c r="O23" s="93" t="s">
        <v>0</v>
      </c>
      <c r="P23" s="92">
        <v>9</v>
      </c>
      <c r="Q23" s="96" t="s">
        <v>65</v>
      </c>
      <c r="R23" s="32" t="str">
        <f>($A$8)</f>
        <v>Komló II.</v>
      </c>
      <c r="AA23" s="96"/>
      <c r="AI23" s="96"/>
      <c r="AJ23" s="93"/>
      <c r="AK23" s="96"/>
      <c r="AY23" s="94"/>
    </row>
    <row r="24" spans="1:51" ht="20.25" x14ac:dyDescent="0.3">
      <c r="A24" s="82"/>
      <c r="B24" s="102"/>
      <c r="D24" s="34"/>
      <c r="L24" s="91" t="str">
        <f>($A$7)</f>
        <v>Maroslele</v>
      </c>
      <c r="N24" s="92" t="s">
        <v>64</v>
      </c>
      <c r="O24" s="93" t="s">
        <v>0</v>
      </c>
      <c r="P24" s="92" t="s">
        <v>64</v>
      </c>
      <c r="Q24" s="96" t="s">
        <v>65</v>
      </c>
      <c r="R24" s="32" t="str">
        <f>($A$12)</f>
        <v>kimaradó</v>
      </c>
      <c r="Y24" s="34"/>
      <c r="AA24" s="90"/>
      <c r="AI24" s="90"/>
      <c r="AJ24" s="90"/>
      <c r="AK24" s="90"/>
      <c r="AY24" s="94"/>
    </row>
    <row r="25" spans="1:51" ht="3.75" customHeight="1" x14ac:dyDescent="0.3">
      <c r="A25" s="82"/>
      <c r="B25" s="102"/>
      <c r="C25" s="103"/>
      <c r="D25" s="104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5"/>
      <c r="P25" s="106"/>
      <c r="Q25" s="105"/>
      <c r="R25" s="102"/>
      <c r="S25" s="102"/>
      <c r="T25" s="102"/>
      <c r="U25" s="102"/>
      <c r="V25" s="102"/>
      <c r="W25" s="102"/>
      <c r="X25" s="102"/>
      <c r="Y25" s="102"/>
      <c r="Z25" s="102"/>
      <c r="AA25" s="105"/>
      <c r="AB25" s="106"/>
      <c r="AC25" s="105"/>
      <c r="AD25" s="102"/>
      <c r="AE25" s="102"/>
      <c r="AF25" s="102"/>
      <c r="AG25" s="102"/>
      <c r="AH25" s="102"/>
      <c r="AI25" s="105"/>
      <c r="AJ25" s="106"/>
      <c r="AK25" s="105"/>
      <c r="AL25" s="102"/>
      <c r="AM25" s="102"/>
      <c r="AN25" s="102"/>
      <c r="AO25" s="102"/>
    </row>
    <row r="26" spans="1:51" ht="26.25" x14ac:dyDescent="0.3">
      <c r="A26" s="88">
        <v>3</v>
      </c>
      <c r="B26" s="89"/>
      <c r="D26" s="34"/>
      <c r="K26" s="90"/>
      <c r="L26" s="91" t="str">
        <f>($A$3)</f>
        <v>Szeged I.</v>
      </c>
      <c r="M26" s="90"/>
      <c r="N26" s="92">
        <v>12</v>
      </c>
      <c r="O26" s="93" t="s">
        <v>0</v>
      </c>
      <c r="P26" s="92">
        <v>4</v>
      </c>
      <c r="R26" s="32" t="str">
        <f>($A$10)</f>
        <v>Gombfoci 11 II.</v>
      </c>
      <c r="W26" s="90"/>
      <c r="Y26" s="34"/>
      <c r="AY26" s="94"/>
    </row>
    <row r="27" spans="1:51" ht="20.25" x14ac:dyDescent="0.3">
      <c r="A27" s="82"/>
      <c r="B27" s="95"/>
      <c r="L27" s="91" t="str">
        <f>($A$4)</f>
        <v>Marosvásárhely</v>
      </c>
      <c r="N27" s="92">
        <v>10</v>
      </c>
      <c r="O27" s="93" t="s">
        <v>0</v>
      </c>
      <c r="P27" s="92">
        <v>6</v>
      </c>
      <c r="R27" s="32" t="str">
        <f>($A$9)</f>
        <v>Gombfoci 11 I.</v>
      </c>
      <c r="AA27" s="96"/>
      <c r="AI27" s="96"/>
      <c r="AJ27" s="93"/>
      <c r="AK27" s="96"/>
      <c r="AY27" s="94"/>
    </row>
    <row r="28" spans="1:51" ht="20.25" x14ac:dyDescent="0.3">
      <c r="A28" s="82"/>
      <c r="B28" s="95"/>
      <c r="D28" s="34"/>
      <c r="L28" s="91" t="str">
        <f>($A$5)</f>
        <v>Csíkszereda</v>
      </c>
      <c r="N28" s="92">
        <v>7</v>
      </c>
      <c r="O28" s="93" t="s">
        <v>0</v>
      </c>
      <c r="P28" s="92">
        <v>9</v>
      </c>
      <c r="Q28" s="96"/>
      <c r="R28" s="32" t="str">
        <f>($A$8)</f>
        <v>Komló II.</v>
      </c>
      <c r="Y28" s="34"/>
      <c r="AA28" s="90"/>
      <c r="AI28" s="90"/>
      <c r="AJ28" s="90"/>
      <c r="AK28" s="90"/>
      <c r="AY28" s="94"/>
    </row>
    <row r="29" spans="1:51" ht="20.25" x14ac:dyDescent="0.3">
      <c r="A29" s="82"/>
      <c r="B29" s="95"/>
      <c r="L29" s="91" t="str">
        <f>($A$6)</f>
        <v>Soproni MAFC</v>
      </c>
      <c r="N29" s="92">
        <v>4</v>
      </c>
      <c r="O29" s="93" t="s">
        <v>0</v>
      </c>
      <c r="P29" s="92">
        <v>12</v>
      </c>
      <c r="R29" s="32" t="str">
        <f>($A$7)</f>
        <v>Maroslele</v>
      </c>
      <c r="AA29" s="96"/>
      <c r="AI29" s="96"/>
      <c r="AJ29" s="93"/>
      <c r="AK29" s="96"/>
      <c r="AY29" s="94"/>
    </row>
    <row r="30" spans="1:51" ht="20.25" x14ac:dyDescent="0.3">
      <c r="A30" s="82"/>
      <c r="B30" s="95"/>
      <c r="D30" s="34"/>
      <c r="L30" s="91" t="str">
        <f>($A$11)</f>
        <v>Debrecen</v>
      </c>
      <c r="N30" s="92" t="s">
        <v>64</v>
      </c>
      <c r="O30" s="93" t="s">
        <v>0</v>
      </c>
      <c r="P30" s="92" t="s">
        <v>64</v>
      </c>
      <c r="Q30" s="96" t="s">
        <v>65</v>
      </c>
      <c r="R30" s="32" t="str">
        <f>($A$12)</f>
        <v>kimaradó</v>
      </c>
      <c r="Y30" s="34"/>
      <c r="AA30" s="90"/>
      <c r="AI30" s="90"/>
      <c r="AJ30" s="90"/>
      <c r="AK30" s="90"/>
      <c r="AY30" s="94"/>
    </row>
    <row r="31" spans="1:51" ht="3.75" customHeight="1" x14ac:dyDescent="0.3">
      <c r="A31" s="82"/>
      <c r="B31" s="95"/>
      <c r="C31" s="97"/>
      <c r="D31" s="98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9"/>
      <c r="P31" s="100"/>
      <c r="Q31" s="99"/>
      <c r="R31" s="95"/>
      <c r="S31" s="95"/>
      <c r="T31" s="95"/>
      <c r="U31" s="95"/>
      <c r="V31" s="95"/>
      <c r="W31" s="95"/>
      <c r="X31" s="95"/>
      <c r="Y31" s="95"/>
      <c r="Z31" s="95"/>
      <c r="AA31" s="99"/>
      <c r="AB31" s="100"/>
      <c r="AC31" s="99"/>
      <c r="AD31" s="95"/>
      <c r="AE31" s="95"/>
      <c r="AF31" s="95"/>
      <c r="AG31" s="95"/>
      <c r="AH31" s="95"/>
      <c r="AI31" s="99"/>
      <c r="AJ31" s="100"/>
      <c r="AK31" s="99"/>
      <c r="AL31" s="95"/>
      <c r="AM31" s="95"/>
      <c r="AN31" s="95"/>
      <c r="AO31" s="95"/>
    </row>
    <row r="32" spans="1:51" ht="26.25" x14ac:dyDescent="0.3">
      <c r="A32" s="88">
        <v>4</v>
      </c>
      <c r="B32" s="101"/>
      <c r="D32" s="34"/>
      <c r="K32" s="90"/>
      <c r="L32" s="91" t="str">
        <f>($A$3)</f>
        <v>Szeged I.</v>
      </c>
      <c r="M32" s="90"/>
      <c r="N32" s="92">
        <v>10</v>
      </c>
      <c r="O32" s="93" t="s">
        <v>0</v>
      </c>
      <c r="P32" s="92">
        <v>6</v>
      </c>
      <c r="R32" s="32" t="str">
        <f>($A$9)</f>
        <v>Gombfoci 11 I.</v>
      </c>
      <c r="W32" s="90"/>
      <c r="Y32" s="34"/>
      <c r="AY32" s="94"/>
    </row>
    <row r="33" spans="1:51" ht="20.25" x14ac:dyDescent="0.3">
      <c r="A33" s="82"/>
      <c r="B33" s="102"/>
      <c r="L33" s="91" t="str">
        <f>($A$8)</f>
        <v>Komló II.</v>
      </c>
      <c r="N33" s="92">
        <v>6</v>
      </c>
      <c r="O33" s="93" t="s">
        <v>0</v>
      </c>
      <c r="P33" s="92">
        <v>10</v>
      </c>
      <c r="R33" s="32" t="str">
        <f>($A$4)</f>
        <v>Marosvásárhely</v>
      </c>
      <c r="AA33" s="96"/>
      <c r="AI33" s="96"/>
      <c r="AJ33" s="93"/>
      <c r="AK33" s="96"/>
      <c r="AY33" s="94"/>
    </row>
    <row r="34" spans="1:51" ht="20.25" x14ac:dyDescent="0.3">
      <c r="A34" s="82"/>
      <c r="B34" s="102"/>
      <c r="D34" s="34"/>
      <c r="L34" s="91" t="str">
        <f>($A$5)</f>
        <v>Csíkszereda</v>
      </c>
      <c r="N34" s="92">
        <v>9</v>
      </c>
      <c r="O34" s="93" t="s">
        <v>0</v>
      </c>
      <c r="P34" s="92">
        <v>7</v>
      </c>
      <c r="Q34" s="96"/>
      <c r="R34" s="32" t="str">
        <f>($A$7)</f>
        <v>Maroslele</v>
      </c>
      <c r="Y34" s="34"/>
      <c r="AA34" s="90"/>
      <c r="AI34" s="90"/>
      <c r="AJ34" s="90"/>
      <c r="AK34" s="90"/>
      <c r="AY34" s="94"/>
    </row>
    <row r="35" spans="1:51" ht="20.25" x14ac:dyDescent="0.3">
      <c r="A35" s="82"/>
      <c r="B35" s="102"/>
      <c r="L35" s="91" t="str">
        <f>($A$6)</f>
        <v>Soproni MAFC</v>
      </c>
      <c r="N35" s="92" t="s">
        <v>64</v>
      </c>
      <c r="O35" s="93" t="s">
        <v>0</v>
      </c>
      <c r="P35" s="92" t="s">
        <v>64</v>
      </c>
      <c r="R35" s="32" t="str">
        <f>($A$12)</f>
        <v>kimaradó</v>
      </c>
      <c r="AA35" s="96"/>
      <c r="AI35" s="96"/>
      <c r="AJ35" s="93"/>
      <c r="AK35" s="96"/>
      <c r="AY35" s="94"/>
    </row>
    <row r="36" spans="1:51" ht="20.25" x14ac:dyDescent="0.3">
      <c r="A36" s="82"/>
      <c r="B36" s="102"/>
      <c r="D36" s="34"/>
      <c r="L36" s="91" t="str">
        <f>($A$10)</f>
        <v>Gombfoci 11 II.</v>
      </c>
      <c r="N36" s="92">
        <v>12</v>
      </c>
      <c r="O36" s="93" t="s">
        <v>0</v>
      </c>
      <c r="P36" s="92">
        <v>4</v>
      </c>
      <c r="Q36" s="96" t="s">
        <v>65</v>
      </c>
      <c r="R36" s="32" t="str">
        <f>($A$11)</f>
        <v>Debrecen</v>
      </c>
      <c r="Y36" s="34"/>
      <c r="AA36" s="90"/>
      <c r="AI36" s="90"/>
      <c r="AJ36" s="90"/>
      <c r="AK36" s="90"/>
      <c r="AY36" s="94"/>
    </row>
    <row r="37" spans="1:51" ht="3.75" customHeight="1" x14ac:dyDescent="0.3">
      <c r="A37" s="82"/>
      <c r="B37" s="102"/>
      <c r="C37" s="103"/>
      <c r="D37" s="104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5"/>
      <c r="P37" s="106"/>
      <c r="Q37" s="105"/>
      <c r="R37" s="102"/>
      <c r="S37" s="102"/>
      <c r="T37" s="102"/>
      <c r="U37" s="102"/>
      <c r="V37" s="102"/>
      <c r="W37" s="102"/>
      <c r="X37" s="102"/>
      <c r="Y37" s="102"/>
      <c r="Z37" s="102"/>
      <c r="AA37" s="105"/>
      <c r="AB37" s="106"/>
      <c r="AC37" s="105"/>
      <c r="AD37" s="102"/>
      <c r="AE37" s="102"/>
      <c r="AF37" s="102"/>
      <c r="AG37" s="102"/>
      <c r="AH37" s="102"/>
      <c r="AI37" s="105"/>
      <c r="AJ37" s="106"/>
      <c r="AK37" s="105"/>
      <c r="AL37" s="102"/>
      <c r="AM37" s="102"/>
      <c r="AN37" s="102"/>
      <c r="AO37" s="102"/>
    </row>
    <row r="38" spans="1:51" ht="26.25" x14ac:dyDescent="0.3">
      <c r="A38" s="88">
        <v>5</v>
      </c>
      <c r="B38" s="89"/>
      <c r="D38" s="34"/>
      <c r="K38" s="90"/>
      <c r="L38" s="91" t="str">
        <f>($A$3)</f>
        <v>Szeged I.</v>
      </c>
      <c r="M38" s="90"/>
      <c r="N38" s="92">
        <v>6</v>
      </c>
      <c r="O38" s="93" t="s">
        <v>0</v>
      </c>
      <c r="P38" s="92">
        <v>10</v>
      </c>
      <c r="R38" s="32" t="str">
        <f>($A$8)</f>
        <v>Komló II.</v>
      </c>
      <c r="W38" s="90"/>
      <c r="Y38" s="34"/>
      <c r="AY38" s="94"/>
    </row>
    <row r="39" spans="1:51" ht="20.25" x14ac:dyDescent="0.3">
      <c r="A39" s="82"/>
      <c r="B39" s="95"/>
      <c r="L39" s="91" t="str">
        <f>($A$4)</f>
        <v>Marosvásárhely</v>
      </c>
      <c r="N39" s="92">
        <v>10</v>
      </c>
      <c r="O39" s="93" t="s">
        <v>0</v>
      </c>
      <c r="P39" s="92">
        <v>6</v>
      </c>
      <c r="R39" s="32" t="str">
        <f>($A$7)</f>
        <v>Maroslele</v>
      </c>
      <c r="AA39" s="96"/>
      <c r="AB39" s="93"/>
      <c r="AC39" s="96"/>
      <c r="AI39" s="96"/>
      <c r="AJ39" s="93"/>
      <c r="AK39" s="96"/>
      <c r="AY39" s="94"/>
    </row>
    <row r="40" spans="1:51" ht="20.25" x14ac:dyDescent="0.3">
      <c r="A40" s="82"/>
      <c r="B40" s="95"/>
      <c r="D40" s="34"/>
      <c r="L40" s="91" t="str">
        <f>($A$5)</f>
        <v>Csíkszereda</v>
      </c>
      <c r="N40" s="92">
        <v>11</v>
      </c>
      <c r="O40" s="93" t="s">
        <v>0</v>
      </c>
      <c r="P40" s="92">
        <v>5</v>
      </c>
      <c r="Q40" s="96"/>
      <c r="R40" s="32" t="str">
        <f>($A$6)</f>
        <v>Soproni MAFC</v>
      </c>
      <c r="Y40" s="34"/>
      <c r="AA40" s="90"/>
      <c r="AB40" s="90"/>
      <c r="AC40" s="90"/>
      <c r="AI40" s="90"/>
      <c r="AJ40" s="90"/>
      <c r="AK40" s="90"/>
      <c r="AY40" s="94"/>
    </row>
    <row r="41" spans="1:51" ht="20.25" x14ac:dyDescent="0.3">
      <c r="A41" s="82"/>
      <c r="B41" s="95"/>
      <c r="L41" s="91" t="str">
        <f>($A$9)</f>
        <v>Gombfoci 11 I.</v>
      </c>
      <c r="N41" s="92">
        <v>14</v>
      </c>
      <c r="O41" s="93" t="s">
        <v>0</v>
      </c>
      <c r="P41" s="92">
        <v>2</v>
      </c>
      <c r="R41" s="32" t="str">
        <f>($A$11)</f>
        <v>Debrecen</v>
      </c>
      <c r="AA41" s="96"/>
      <c r="AB41" s="93"/>
      <c r="AC41" s="96"/>
      <c r="AI41" s="96"/>
      <c r="AJ41" s="93"/>
      <c r="AK41" s="96"/>
      <c r="AY41" s="94"/>
    </row>
    <row r="42" spans="1:51" ht="20.25" x14ac:dyDescent="0.3">
      <c r="A42" s="82"/>
      <c r="B42" s="95"/>
      <c r="D42" s="34"/>
      <c r="L42" s="91" t="str">
        <f>($A$10)</f>
        <v>Gombfoci 11 II.</v>
      </c>
      <c r="N42" s="92" t="s">
        <v>64</v>
      </c>
      <c r="O42" s="93" t="s">
        <v>0</v>
      </c>
      <c r="P42" s="92" t="s">
        <v>64</v>
      </c>
      <c r="Q42" s="96" t="s">
        <v>65</v>
      </c>
      <c r="R42" s="32" t="str">
        <f>($A$12)</f>
        <v>kimaradó</v>
      </c>
      <c r="Y42" s="34"/>
      <c r="AA42" s="90"/>
      <c r="AB42" s="90"/>
      <c r="AC42" s="90"/>
      <c r="AI42" s="90"/>
      <c r="AJ42" s="90"/>
      <c r="AK42" s="90"/>
      <c r="AY42" s="94"/>
    </row>
    <row r="43" spans="1:51" ht="3.75" customHeight="1" x14ac:dyDescent="0.3">
      <c r="A43" s="82"/>
      <c r="B43" s="95"/>
      <c r="C43" s="97"/>
      <c r="D43" s="98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9"/>
      <c r="P43" s="100"/>
      <c r="Q43" s="99"/>
      <c r="R43" s="95"/>
      <c r="S43" s="95"/>
      <c r="T43" s="95"/>
      <c r="U43" s="95"/>
      <c r="V43" s="95"/>
      <c r="W43" s="95"/>
      <c r="X43" s="95"/>
      <c r="Y43" s="95"/>
      <c r="Z43" s="95"/>
      <c r="AA43" s="99"/>
      <c r="AB43" s="100"/>
      <c r="AC43" s="99"/>
      <c r="AD43" s="95"/>
      <c r="AE43" s="95"/>
      <c r="AF43" s="95"/>
      <c r="AG43" s="95"/>
      <c r="AH43" s="95"/>
      <c r="AI43" s="99"/>
      <c r="AJ43" s="100"/>
      <c r="AK43" s="99"/>
      <c r="AL43" s="95"/>
      <c r="AM43" s="95"/>
      <c r="AN43" s="95"/>
      <c r="AO43" s="95"/>
    </row>
    <row r="44" spans="1:51" ht="26.25" x14ac:dyDescent="0.3">
      <c r="A44" s="88">
        <v>6</v>
      </c>
      <c r="B44" s="101"/>
      <c r="D44" s="34"/>
      <c r="K44" s="90"/>
      <c r="L44" s="91" t="str">
        <f>($A$3)</f>
        <v>Szeged I.</v>
      </c>
      <c r="M44" s="90"/>
      <c r="N44" s="92">
        <v>10</v>
      </c>
      <c r="O44" s="93" t="s">
        <v>0</v>
      </c>
      <c r="P44" s="92">
        <v>6</v>
      </c>
      <c r="R44" s="32" t="str">
        <f>($A$7)</f>
        <v>Maroslele</v>
      </c>
      <c r="W44" s="90"/>
      <c r="Y44" s="34"/>
      <c r="AY44" s="94"/>
    </row>
    <row r="45" spans="1:51" ht="20.25" x14ac:dyDescent="0.3">
      <c r="A45" s="82"/>
      <c r="B45" s="102"/>
      <c r="L45" s="91" t="str">
        <f>($A$4)</f>
        <v>Marosvásárhely</v>
      </c>
      <c r="N45" s="92">
        <v>11</v>
      </c>
      <c r="O45" s="93" t="s">
        <v>0</v>
      </c>
      <c r="P45" s="92">
        <v>5</v>
      </c>
      <c r="R45" s="32" t="str">
        <f>($A$6)</f>
        <v>Soproni MAFC</v>
      </c>
      <c r="AA45" s="96"/>
      <c r="AB45" s="93"/>
      <c r="AC45" s="96"/>
      <c r="AI45" s="96"/>
      <c r="AJ45" s="93"/>
      <c r="AK45" s="96"/>
      <c r="AY45" s="94"/>
    </row>
    <row r="46" spans="1:51" ht="20.25" x14ac:dyDescent="0.3">
      <c r="A46" s="82"/>
      <c r="B46" s="102"/>
      <c r="D46" s="34"/>
      <c r="L46" s="91" t="str">
        <f>($A$5)</f>
        <v>Csíkszereda</v>
      </c>
      <c r="N46" s="92" t="s">
        <v>64</v>
      </c>
      <c r="O46" s="93" t="s">
        <v>0</v>
      </c>
      <c r="P46" s="92" t="s">
        <v>64</v>
      </c>
      <c r="Q46" s="96"/>
      <c r="R46" s="32" t="str">
        <f>($A$12)</f>
        <v>kimaradó</v>
      </c>
      <c r="Y46" s="34"/>
      <c r="AA46" s="90"/>
      <c r="AB46" s="90"/>
      <c r="AC46" s="90"/>
      <c r="AI46" s="90"/>
      <c r="AJ46" s="90"/>
      <c r="AK46" s="90"/>
      <c r="AY46" s="94"/>
    </row>
    <row r="47" spans="1:51" ht="20.25" x14ac:dyDescent="0.3">
      <c r="A47" s="82"/>
      <c r="B47" s="102"/>
      <c r="L47" s="91" t="str">
        <f>($A$8)</f>
        <v>Komló II.</v>
      </c>
      <c r="N47" s="92">
        <v>15</v>
      </c>
      <c r="O47" s="93" t="s">
        <v>0</v>
      </c>
      <c r="P47" s="92">
        <v>1</v>
      </c>
      <c r="R47" s="32" t="str">
        <f>($A$11)</f>
        <v>Debrecen</v>
      </c>
      <c r="AA47" s="96"/>
      <c r="AB47" s="93"/>
      <c r="AC47" s="96"/>
      <c r="AI47" s="96"/>
      <c r="AJ47" s="93"/>
      <c r="AK47" s="96"/>
      <c r="AY47" s="94"/>
    </row>
    <row r="48" spans="1:51" ht="20.25" x14ac:dyDescent="0.3">
      <c r="A48" s="82"/>
      <c r="B48" s="102"/>
      <c r="D48" s="34"/>
      <c r="L48" s="91" t="str">
        <f>($A$9)</f>
        <v>Gombfoci 11 I.</v>
      </c>
      <c r="N48" s="92">
        <v>6</v>
      </c>
      <c r="O48" s="93" t="s">
        <v>0</v>
      </c>
      <c r="P48" s="92">
        <v>10</v>
      </c>
      <c r="Q48" s="96" t="s">
        <v>65</v>
      </c>
      <c r="R48" s="32" t="str">
        <f>($A$10)</f>
        <v>Gombfoci 11 II.</v>
      </c>
      <c r="Y48" s="34"/>
      <c r="AA48" s="90"/>
      <c r="AB48" s="90"/>
      <c r="AC48" s="90"/>
      <c r="AI48" s="90"/>
      <c r="AJ48" s="90"/>
      <c r="AK48" s="90"/>
      <c r="AY48" s="94"/>
    </row>
    <row r="49" spans="1:51" ht="3.75" customHeight="1" x14ac:dyDescent="0.3">
      <c r="A49" s="82"/>
      <c r="B49" s="102"/>
      <c r="C49" s="103"/>
      <c r="D49" s="104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5"/>
      <c r="P49" s="106"/>
      <c r="Q49" s="105"/>
      <c r="R49" s="102"/>
      <c r="S49" s="102"/>
      <c r="T49" s="102"/>
      <c r="U49" s="102"/>
      <c r="V49" s="102"/>
      <c r="W49" s="102"/>
      <c r="X49" s="102"/>
      <c r="Y49" s="102"/>
      <c r="Z49" s="102"/>
      <c r="AA49" s="105"/>
      <c r="AB49" s="106"/>
      <c r="AC49" s="105"/>
      <c r="AD49" s="102"/>
      <c r="AE49" s="102"/>
      <c r="AF49" s="102"/>
      <c r="AG49" s="102"/>
      <c r="AH49" s="102"/>
      <c r="AI49" s="105"/>
      <c r="AJ49" s="106"/>
      <c r="AK49" s="105"/>
      <c r="AL49" s="102"/>
      <c r="AM49" s="102"/>
      <c r="AN49" s="102"/>
      <c r="AO49" s="102"/>
    </row>
    <row r="50" spans="1:51" ht="26.25" x14ac:dyDescent="0.3">
      <c r="A50" s="88">
        <v>7</v>
      </c>
      <c r="B50" s="89"/>
      <c r="D50" s="34"/>
      <c r="K50" s="90"/>
      <c r="L50" s="91" t="str">
        <f>($A$3)</f>
        <v>Szeged I.</v>
      </c>
      <c r="M50" s="90"/>
      <c r="N50" s="92">
        <v>13</v>
      </c>
      <c r="O50" s="93" t="s">
        <v>0</v>
      </c>
      <c r="P50" s="92">
        <v>3</v>
      </c>
      <c r="R50" s="32" t="str">
        <f>($A$6)</f>
        <v>Soproni MAFC</v>
      </c>
      <c r="W50" s="90"/>
      <c r="Y50" s="34"/>
      <c r="AY50" s="94"/>
    </row>
    <row r="51" spans="1:51" ht="20.25" x14ac:dyDescent="0.3">
      <c r="A51" s="82"/>
      <c r="B51" s="95"/>
      <c r="L51" s="91" t="str">
        <f>($A$4)</f>
        <v>Marosvásárhely</v>
      </c>
      <c r="N51" s="92">
        <v>9</v>
      </c>
      <c r="O51" s="93" t="s">
        <v>0</v>
      </c>
      <c r="P51" s="92">
        <v>7</v>
      </c>
      <c r="R51" s="32" t="str">
        <f>($A$5)</f>
        <v>Csíkszereda</v>
      </c>
      <c r="AA51" s="96"/>
      <c r="AB51" s="93"/>
      <c r="AC51" s="96"/>
      <c r="AI51" s="96"/>
      <c r="AJ51" s="93"/>
      <c r="AK51" s="96"/>
      <c r="AY51" s="94"/>
    </row>
    <row r="52" spans="1:51" ht="20.25" x14ac:dyDescent="0.3">
      <c r="A52" s="82"/>
      <c r="B52" s="95"/>
      <c r="D52" s="34"/>
      <c r="L52" s="91" t="str">
        <f>($A$7)</f>
        <v>Maroslele</v>
      </c>
      <c r="N52" s="92">
        <v>14</v>
      </c>
      <c r="O52" s="93" t="s">
        <v>0</v>
      </c>
      <c r="P52" s="92">
        <v>2</v>
      </c>
      <c r="Q52" s="96"/>
      <c r="R52" s="32" t="str">
        <f>($A$11)</f>
        <v>Debrecen</v>
      </c>
      <c r="Y52" s="34"/>
      <c r="AA52" s="90"/>
      <c r="AB52" s="90"/>
      <c r="AC52" s="90"/>
      <c r="AI52" s="90"/>
      <c r="AJ52" s="90"/>
      <c r="AK52" s="90"/>
      <c r="AY52" s="94"/>
    </row>
    <row r="53" spans="1:51" ht="20.25" x14ac:dyDescent="0.3">
      <c r="A53" s="82"/>
      <c r="B53" s="95"/>
      <c r="L53" s="91" t="str">
        <f>($A$8)</f>
        <v>Komló II.</v>
      </c>
      <c r="N53" s="92">
        <v>12</v>
      </c>
      <c r="O53" s="93" t="s">
        <v>0</v>
      </c>
      <c r="P53" s="92">
        <v>4</v>
      </c>
      <c r="R53" s="32" t="str">
        <f>($A$10)</f>
        <v>Gombfoci 11 II.</v>
      </c>
      <c r="AA53" s="96"/>
      <c r="AB53" s="93"/>
      <c r="AC53" s="96"/>
      <c r="AI53" s="96"/>
      <c r="AJ53" s="93"/>
      <c r="AK53" s="96"/>
      <c r="AY53" s="94"/>
    </row>
    <row r="54" spans="1:51" ht="20.25" x14ac:dyDescent="0.3">
      <c r="A54" s="82"/>
      <c r="B54" s="95"/>
      <c r="D54" s="34"/>
      <c r="L54" s="91" t="str">
        <f>($A$9)</f>
        <v>Gombfoci 11 I.</v>
      </c>
      <c r="N54" s="92" t="s">
        <v>64</v>
      </c>
      <c r="O54" s="93" t="s">
        <v>0</v>
      </c>
      <c r="P54" s="92" t="s">
        <v>64</v>
      </c>
      <c r="Q54" s="96" t="s">
        <v>65</v>
      </c>
      <c r="R54" s="32" t="str">
        <f>($A$12)</f>
        <v>kimaradó</v>
      </c>
      <c r="Y54" s="34"/>
      <c r="AA54" s="90"/>
      <c r="AB54" s="90"/>
      <c r="AC54" s="90"/>
      <c r="AI54" s="90"/>
      <c r="AJ54" s="90"/>
      <c r="AK54" s="90"/>
      <c r="AY54" s="94"/>
    </row>
    <row r="55" spans="1:51" ht="3.75" customHeight="1" x14ac:dyDescent="0.3">
      <c r="A55" s="82"/>
      <c r="B55" s="95"/>
      <c r="C55" s="97"/>
      <c r="D55" s="98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9"/>
      <c r="P55" s="100"/>
      <c r="Q55" s="99"/>
      <c r="R55" s="95"/>
      <c r="S55" s="95"/>
      <c r="T55" s="95"/>
      <c r="U55" s="95"/>
      <c r="V55" s="95"/>
      <c r="W55" s="95"/>
      <c r="X55" s="95"/>
      <c r="Y55" s="95"/>
      <c r="Z55" s="95"/>
      <c r="AA55" s="99"/>
      <c r="AB55" s="100"/>
      <c r="AC55" s="99"/>
      <c r="AD55" s="95"/>
      <c r="AE55" s="95"/>
      <c r="AF55" s="95"/>
      <c r="AG55" s="95"/>
      <c r="AH55" s="95"/>
      <c r="AI55" s="99"/>
      <c r="AJ55" s="100"/>
      <c r="AK55" s="99"/>
      <c r="AL55" s="95"/>
      <c r="AM55" s="95"/>
      <c r="AN55" s="95"/>
      <c r="AO55" s="95"/>
    </row>
    <row r="56" spans="1:51" ht="26.25" x14ac:dyDescent="0.3">
      <c r="A56" s="88">
        <v>8</v>
      </c>
      <c r="B56" s="101"/>
      <c r="D56" s="34"/>
      <c r="K56" s="90"/>
      <c r="L56" s="91" t="str">
        <f>($A$3)</f>
        <v>Szeged I.</v>
      </c>
      <c r="M56" s="90"/>
      <c r="N56" s="92">
        <v>9</v>
      </c>
      <c r="O56" s="93" t="s">
        <v>0</v>
      </c>
      <c r="P56" s="92">
        <v>7</v>
      </c>
      <c r="R56" s="32" t="str">
        <f>($A$5)</f>
        <v>Csíkszereda</v>
      </c>
      <c r="W56" s="90"/>
      <c r="Y56" s="34"/>
      <c r="AY56" s="94"/>
    </row>
    <row r="57" spans="1:51" ht="20.25" x14ac:dyDescent="0.3">
      <c r="A57" s="82"/>
      <c r="B57" s="102"/>
      <c r="D57" s="34"/>
      <c r="L57" s="91" t="str">
        <f>($A$4)</f>
        <v>Marosvásárhely</v>
      </c>
      <c r="N57" s="92" t="s">
        <v>64</v>
      </c>
      <c r="O57" s="93" t="s">
        <v>0</v>
      </c>
      <c r="P57" s="92" t="s">
        <v>64</v>
      </c>
      <c r="R57" s="32" t="str">
        <f>($A$12)</f>
        <v>kimaradó</v>
      </c>
      <c r="Y57" s="34"/>
      <c r="AA57" s="90"/>
      <c r="AB57" s="90"/>
      <c r="AC57" s="90"/>
      <c r="AI57" s="90"/>
      <c r="AJ57" s="90"/>
      <c r="AK57" s="90"/>
      <c r="AY57" s="94"/>
    </row>
    <row r="58" spans="1:51" ht="20.25" x14ac:dyDescent="0.3">
      <c r="A58" s="82"/>
      <c r="B58" s="102"/>
      <c r="D58" s="34"/>
      <c r="L58" s="91" t="str">
        <f>($A$6)</f>
        <v>Soproni MAFC</v>
      </c>
      <c r="N58" s="92">
        <v>13</v>
      </c>
      <c r="O58" s="93" t="s">
        <v>0</v>
      </c>
      <c r="P58" s="92">
        <v>3</v>
      </c>
      <c r="Q58" s="96"/>
      <c r="R58" s="32" t="str">
        <f>($A$11)</f>
        <v>Debrecen</v>
      </c>
      <c r="Y58" s="34"/>
      <c r="AA58" s="90"/>
      <c r="AB58" s="90"/>
      <c r="AC58" s="90"/>
      <c r="AI58" s="90"/>
      <c r="AJ58" s="90"/>
      <c r="AK58" s="90"/>
      <c r="AY58" s="94"/>
    </row>
    <row r="59" spans="1:51" ht="20.25" x14ac:dyDescent="0.3">
      <c r="A59" s="82"/>
      <c r="B59" s="102"/>
      <c r="D59" s="34"/>
      <c r="L59" s="91" t="str">
        <f>($A$7)</f>
        <v>Maroslele</v>
      </c>
      <c r="N59" s="92">
        <v>14</v>
      </c>
      <c r="O59" s="93" t="s">
        <v>0</v>
      </c>
      <c r="P59" s="92">
        <v>2</v>
      </c>
      <c r="R59" s="32" t="str">
        <f>($A$10)</f>
        <v>Gombfoci 11 II.</v>
      </c>
      <c r="Y59" s="34"/>
      <c r="AA59" s="90"/>
      <c r="AB59" s="90"/>
      <c r="AC59" s="90"/>
      <c r="AI59" s="90"/>
      <c r="AJ59" s="90"/>
      <c r="AK59" s="90"/>
      <c r="AY59" s="94"/>
    </row>
    <row r="60" spans="1:51" ht="20.25" x14ac:dyDescent="0.3">
      <c r="A60" s="82"/>
      <c r="B60" s="102"/>
      <c r="D60" s="34"/>
      <c r="L60" s="91" t="str">
        <f>($A$8)</f>
        <v>Komló II.</v>
      </c>
      <c r="N60" s="92">
        <v>11</v>
      </c>
      <c r="O60" s="93" t="s">
        <v>0</v>
      </c>
      <c r="P60" s="92">
        <v>5</v>
      </c>
      <c r="Q60" s="96" t="s">
        <v>65</v>
      </c>
      <c r="R60" s="32" t="str">
        <f>($A$9)</f>
        <v>Gombfoci 11 I.</v>
      </c>
      <c r="Y60" s="34"/>
      <c r="AA60" s="90"/>
      <c r="AB60" s="90"/>
      <c r="AC60" s="90"/>
      <c r="AI60" s="90"/>
      <c r="AJ60" s="90"/>
      <c r="AK60" s="90"/>
      <c r="AY60" s="94"/>
    </row>
    <row r="61" spans="1:51" ht="3.75" customHeight="1" x14ac:dyDescent="0.3">
      <c r="A61" s="82"/>
      <c r="B61" s="102"/>
      <c r="C61" s="103"/>
      <c r="D61" s="104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5"/>
      <c r="P61" s="106"/>
      <c r="Q61" s="105"/>
      <c r="R61" s="102"/>
      <c r="S61" s="102"/>
      <c r="T61" s="102"/>
      <c r="U61" s="102"/>
      <c r="V61" s="102"/>
      <c r="W61" s="102"/>
      <c r="X61" s="102"/>
      <c r="Y61" s="102"/>
      <c r="Z61" s="102"/>
      <c r="AA61" s="105"/>
      <c r="AB61" s="106"/>
      <c r="AC61" s="105"/>
      <c r="AD61" s="102"/>
      <c r="AE61" s="102"/>
      <c r="AF61" s="102"/>
      <c r="AG61" s="102"/>
      <c r="AH61" s="102"/>
      <c r="AI61" s="105"/>
      <c r="AJ61" s="106"/>
      <c r="AK61" s="105"/>
      <c r="AL61" s="102"/>
      <c r="AM61" s="102"/>
      <c r="AN61" s="102"/>
      <c r="AO61" s="102"/>
    </row>
    <row r="62" spans="1:51" ht="26.25" x14ac:dyDescent="0.3">
      <c r="A62" s="88">
        <v>9</v>
      </c>
      <c r="B62" s="89"/>
      <c r="D62" s="34"/>
      <c r="K62" s="90"/>
      <c r="L62" s="91" t="str">
        <f>($A$3)</f>
        <v>Szeged I.</v>
      </c>
      <c r="M62" s="90"/>
      <c r="N62" s="92">
        <v>6</v>
      </c>
      <c r="O62" s="93" t="s">
        <v>0</v>
      </c>
      <c r="P62" s="92">
        <v>10</v>
      </c>
      <c r="R62" s="32" t="str">
        <f>($A$4)</f>
        <v>Marosvásárhely</v>
      </c>
      <c r="W62" s="90"/>
      <c r="Y62" s="34"/>
      <c r="AY62" s="94"/>
    </row>
    <row r="63" spans="1:51" ht="20.25" x14ac:dyDescent="0.3">
      <c r="A63" s="82"/>
      <c r="B63" s="95"/>
      <c r="L63" s="91" t="str">
        <f>($A$5)</f>
        <v>Csíkszereda</v>
      </c>
      <c r="N63" s="92">
        <v>12</v>
      </c>
      <c r="O63" s="93" t="s">
        <v>0</v>
      </c>
      <c r="P63" s="92">
        <v>4</v>
      </c>
      <c r="R63" s="32" t="str">
        <f>($A$11)</f>
        <v>Debrecen</v>
      </c>
      <c r="AA63" s="96"/>
      <c r="AB63" s="93"/>
      <c r="AC63" s="96"/>
      <c r="AI63" s="96"/>
      <c r="AJ63" s="93"/>
      <c r="AK63" s="96"/>
      <c r="AY63" s="94"/>
    </row>
    <row r="64" spans="1:51" ht="20.25" x14ac:dyDescent="0.3">
      <c r="A64" s="82"/>
      <c r="B64" s="95"/>
      <c r="L64" s="91" t="str">
        <f>($A$6)</f>
        <v>Soproni MAFC</v>
      </c>
      <c r="N64" s="92">
        <v>10</v>
      </c>
      <c r="O64" s="93" t="s">
        <v>0</v>
      </c>
      <c r="P64" s="92">
        <v>6</v>
      </c>
      <c r="Q64" s="96"/>
      <c r="R64" s="32" t="str">
        <f>($A$10)</f>
        <v>Gombfoci 11 II.</v>
      </c>
      <c r="Y64" s="34"/>
      <c r="AA64" s="90"/>
      <c r="AB64" s="90"/>
      <c r="AC64" s="90"/>
      <c r="AI64" s="90"/>
      <c r="AJ64" s="90"/>
      <c r="AK64" s="90"/>
      <c r="AY64" s="94"/>
    </row>
    <row r="65" spans="1:51" ht="20.25" x14ac:dyDescent="0.3">
      <c r="A65" s="82"/>
      <c r="B65" s="95"/>
      <c r="L65" s="91" t="str">
        <f>($A$7)</f>
        <v>Maroslele</v>
      </c>
      <c r="N65" s="92">
        <v>13</v>
      </c>
      <c r="O65" s="93" t="s">
        <v>0</v>
      </c>
      <c r="P65" s="92">
        <v>3</v>
      </c>
      <c r="R65" s="32" t="str">
        <f>($A$9)</f>
        <v>Gombfoci 11 I.</v>
      </c>
      <c r="AA65" s="96"/>
      <c r="AB65" s="93"/>
      <c r="AC65" s="96"/>
      <c r="AI65" s="96"/>
      <c r="AJ65" s="93"/>
      <c r="AK65" s="96"/>
      <c r="AY65" s="94"/>
    </row>
    <row r="66" spans="1:51" ht="20.25" x14ac:dyDescent="0.3">
      <c r="A66" s="82"/>
      <c r="B66" s="95"/>
      <c r="D66" s="34"/>
      <c r="L66" s="91" t="str">
        <f>($A$8)</f>
        <v>Komló II.</v>
      </c>
      <c r="N66" s="92" t="s">
        <v>64</v>
      </c>
      <c r="O66" s="93" t="s">
        <v>0</v>
      </c>
      <c r="P66" s="92" t="s">
        <v>64</v>
      </c>
      <c r="Q66" s="96" t="s">
        <v>65</v>
      </c>
      <c r="R66" s="32" t="str">
        <f>($A$12)</f>
        <v>kimaradó</v>
      </c>
      <c r="Y66" s="34"/>
      <c r="AA66" s="90"/>
      <c r="AB66" s="90"/>
      <c r="AC66" s="90"/>
      <c r="AI66" s="90"/>
      <c r="AJ66" s="90"/>
      <c r="AK66" s="90"/>
      <c r="AY66" s="94"/>
    </row>
    <row r="67" spans="1:51" ht="3.75" customHeight="1" x14ac:dyDescent="0.3">
      <c r="A67" s="82"/>
      <c r="B67" s="95"/>
      <c r="C67" s="97"/>
      <c r="D67" s="98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9"/>
      <c r="P67" s="100"/>
      <c r="Q67" s="99"/>
      <c r="R67" s="95"/>
      <c r="S67" s="95"/>
      <c r="T67" s="95"/>
      <c r="U67" s="95"/>
      <c r="V67" s="95"/>
      <c r="W67" s="95"/>
      <c r="X67" s="95"/>
      <c r="Y67" s="95"/>
      <c r="Z67" s="95"/>
      <c r="AA67" s="99"/>
      <c r="AB67" s="100"/>
      <c r="AC67" s="99"/>
      <c r="AD67" s="95"/>
      <c r="AE67" s="95"/>
      <c r="AF67" s="95"/>
      <c r="AG67" s="95"/>
      <c r="AH67" s="95"/>
      <c r="AI67" s="99"/>
      <c r="AJ67" s="100"/>
      <c r="AK67" s="99"/>
      <c r="AL67" s="95"/>
      <c r="AM67" s="95"/>
      <c r="AN67" s="95"/>
      <c r="AO67" s="95"/>
    </row>
  </sheetData>
  <conditionalFormatting sqref="I3 M3:M4 Q3:Q5 U3:U6 Y3:Y7 AC3:AC8 AG3:AG9 AK3:AK10 AO3:AO11 E4:E12 I5:I12 M6:M12 Q7:Q12 U8:U12 Y9:Y12 AC10:AC12 AG11:AG12 AK12">
    <cfRule type="cellIs" dxfId="2" priority="1" stopIfTrue="1" operator="equal">
      <formula>"g"</formula>
    </cfRule>
    <cfRule type="cellIs" dxfId="1" priority="2" stopIfTrue="1" operator="equal">
      <formula>"d"</formula>
    </cfRule>
    <cfRule type="cellIs" dxfId="0" priority="3" stopIfTrue="1" operator="equal">
      <formula>"v"</formula>
    </cfRule>
  </conditionalFormatting>
  <printOptions horizontalCentered="1"/>
  <pageMargins left="0" right="0" top="0.39370078740157483" bottom="0.39370078740157483" header="0.51181102362204722" footer="0.51181102362204722"/>
  <pageSetup paperSize="9" scale="93" fitToHeight="100" orientation="landscape" r:id="rId1"/>
  <headerFooter alignWithMargins="0">
    <oddFooter>&amp;L&amp;"Arial CE,Félkövér dőlt"&amp;9&gt;&gt; CARVER &lt;o-o&gt; product &lt;&lt;&amp;R&amp;"Arial CE,Dőlt"&amp;10&amp;F</oddFooter>
  </headerFooter>
  <rowBreaks count="2" manualBreakCount="2">
    <brk id="31" max="16383" man="1"/>
    <brk id="49" max="16383" man="1"/>
  </rowBreaks>
  <ignoredErrors>
    <ignoredError sqref="AV1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289"/>
  <sheetViews>
    <sheetView topLeftCell="A267" zoomScaleNormal="100" workbookViewId="0">
      <selection activeCell="E278" sqref="E278"/>
    </sheetView>
  </sheetViews>
  <sheetFormatPr defaultColWidth="9.140625" defaultRowHeight="15" x14ac:dyDescent="0.25"/>
  <cols>
    <col min="1" max="1" width="22.85546875" style="2" customWidth="1"/>
    <col min="2" max="9" width="17.140625" style="3" customWidth="1"/>
    <col min="10" max="11" width="8.5703125" style="3" customWidth="1"/>
    <col min="12" max="14" width="9.140625" style="3"/>
    <col min="15" max="15" width="11.5703125" style="3" customWidth="1"/>
    <col min="16" max="253" width="9.140625" style="3"/>
    <col min="254" max="254" width="22.85546875" style="3" customWidth="1"/>
    <col min="255" max="261" width="17.140625" style="3" customWidth="1"/>
    <col min="262" max="265" width="7.85546875" style="3" customWidth="1"/>
    <col min="266" max="509" width="9.140625" style="3"/>
    <col min="510" max="510" width="22.85546875" style="3" customWidth="1"/>
    <col min="511" max="517" width="17.140625" style="3" customWidth="1"/>
    <col min="518" max="521" width="7.85546875" style="3" customWidth="1"/>
    <col min="522" max="765" width="9.140625" style="3"/>
    <col min="766" max="766" width="22.85546875" style="3" customWidth="1"/>
    <col min="767" max="773" width="17.140625" style="3" customWidth="1"/>
    <col min="774" max="777" width="7.85546875" style="3" customWidth="1"/>
    <col min="778" max="1021" width="9.140625" style="3"/>
    <col min="1022" max="1022" width="22.85546875" style="3" customWidth="1"/>
    <col min="1023" max="1024" width="17.140625" style="3" customWidth="1"/>
  </cols>
  <sheetData>
    <row r="1" spans="1:14" ht="15.75" thickBot="1" x14ac:dyDescent="0.3"/>
    <row r="2" spans="1:14" ht="45" customHeight="1" x14ac:dyDescent="0.25">
      <c r="A2" s="4" t="s">
        <v>132</v>
      </c>
      <c r="B2" s="150" t="s">
        <v>37</v>
      </c>
      <c r="C2" s="150" t="s">
        <v>36</v>
      </c>
      <c r="D2" s="150" t="s">
        <v>38</v>
      </c>
      <c r="E2" s="150" t="s">
        <v>82</v>
      </c>
      <c r="F2" s="150" t="s">
        <v>234</v>
      </c>
      <c r="G2" s="150" t="s">
        <v>208</v>
      </c>
      <c r="H2" s="150" t="s">
        <v>209</v>
      </c>
      <c r="I2" s="151" t="s">
        <v>210</v>
      </c>
      <c r="J2" s="5" t="s">
        <v>174</v>
      </c>
      <c r="K2" s="6" t="s">
        <v>195</v>
      </c>
      <c r="M2" s="163" t="s">
        <v>214</v>
      </c>
      <c r="N2" s="163" t="s">
        <v>41</v>
      </c>
    </row>
    <row r="3" spans="1:14" ht="24.95" customHeight="1" x14ac:dyDescent="0.25">
      <c r="A3" s="152" t="s">
        <v>1</v>
      </c>
      <c r="B3" s="138"/>
      <c r="C3" s="138"/>
      <c r="D3" s="138" t="s">
        <v>169</v>
      </c>
      <c r="E3" s="138" t="s">
        <v>168</v>
      </c>
      <c r="F3" s="138"/>
      <c r="G3" s="138"/>
      <c r="H3" s="165" t="s">
        <v>201</v>
      </c>
      <c r="I3" s="166" t="s">
        <v>181</v>
      </c>
      <c r="J3" s="140">
        <v>4</v>
      </c>
      <c r="K3" s="141" t="s">
        <v>188</v>
      </c>
    </row>
    <row r="4" spans="1:14" ht="24.95" customHeight="1" x14ac:dyDescent="0.25">
      <c r="A4" s="153" t="s">
        <v>2</v>
      </c>
      <c r="B4" s="138"/>
      <c r="C4" s="138"/>
      <c r="D4" s="138" t="s">
        <v>169</v>
      </c>
      <c r="E4" s="138" t="s">
        <v>170</v>
      </c>
      <c r="F4" s="138"/>
      <c r="G4" s="138"/>
      <c r="H4" s="165" t="s">
        <v>181</v>
      </c>
      <c r="I4" s="166" t="s">
        <v>233</v>
      </c>
      <c r="J4" s="140">
        <v>4</v>
      </c>
      <c r="K4" s="141" t="s">
        <v>188</v>
      </c>
    </row>
    <row r="5" spans="1:14" ht="24.95" customHeight="1" x14ac:dyDescent="0.25">
      <c r="A5" s="152" t="s">
        <v>3</v>
      </c>
      <c r="B5" s="138"/>
      <c r="C5" s="138"/>
      <c r="D5" s="138"/>
      <c r="E5" s="138"/>
      <c r="F5" s="138"/>
      <c r="G5" s="138"/>
      <c r="H5" s="138"/>
      <c r="I5" s="139"/>
      <c r="J5" s="140"/>
      <c r="K5" s="141"/>
    </row>
    <row r="6" spans="1:14" ht="24.95" customHeight="1" x14ac:dyDescent="0.25">
      <c r="A6" s="153" t="s">
        <v>4</v>
      </c>
      <c r="B6" s="138"/>
      <c r="C6" s="138"/>
      <c r="D6" s="138"/>
      <c r="E6" s="138"/>
      <c r="F6" s="165" t="s">
        <v>233</v>
      </c>
      <c r="G6" s="138"/>
      <c r="H6" s="138"/>
      <c r="I6" s="139"/>
      <c r="J6" s="140"/>
      <c r="K6" s="141" t="s">
        <v>187</v>
      </c>
    </row>
    <row r="7" spans="1:14" ht="24.95" customHeight="1" x14ac:dyDescent="0.25">
      <c r="A7" s="153" t="s">
        <v>5</v>
      </c>
      <c r="B7" s="138"/>
      <c r="C7" s="138" t="s">
        <v>171</v>
      </c>
      <c r="D7" s="138"/>
      <c r="E7" s="138"/>
      <c r="F7" s="138"/>
      <c r="G7" s="165" t="s">
        <v>170</v>
      </c>
      <c r="H7" s="138"/>
      <c r="I7" s="139"/>
      <c r="J7" s="142" t="s">
        <v>186</v>
      </c>
      <c r="K7" s="141" t="s">
        <v>187</v>
      </c>
    </row>
    <row r="8" spans="1:14" ht="24.95" customHeight="1" x14ac:dyDescent="0.25">
      <c r="A8" s="153" t="s">
        <v>6</v>
      </c>
      <c r="B8" s="143" t="s">
        <v>172</v>
      </c>
      <c r="C8" s="138"/>
      <c r="D8" s="138"/>
      <c r="E8" s="144"/>
      <c r="F8" s="143"/>
      <c r="G8" s="143"/>
      <c r="H8" s="138"/>
      <c r="I8" s="139"/>
      <c r="J8" s="142" t="s">
        <v>187</v>
      </c>
      <c r="K8" s="141"/>
    </row>
    <row r="9" spans="1:14" ht="24.95" customHeight="1" x14ac:dyDescent="0.25">
      <c r="A9" s="153" t="s">
        <v>35</v>
      </c>
      <c r="B9" s="138"/>
      <c r="C9" s="138" t="s">
        <v>172</v>
      </c>
      <c r="D9" s="138"/>
      <c r="E9" s="138"/>
      <c r="F9" s="165" t="s">
        <v>233</v>
      </c>
      <c r="G9" s="138"/>
      <c r="H9" s="138"/>
      <c r="I9" s="139"/>
      <c r="J9" s="142" t="s">
        <v>187</v>
      </c>
      <c r="K9" s="141" t="s">
        <v>187</v>
      </c>
    </row>
    <row r="10" spans="1:14" ht="24.95" customHeight="1" thickBot="1" x14ac:dyDescent="0.3">
      <c r="A10" s="154" t="s">
        <v>98</v>
      </c>
      <c r="B10" s="161" t="s">
        <v>173</v>
      </c>
      <c r="C10" s="161"/>
      <c r="D10" s="161"/>
      <c r="E10" s="161"/>
      <c r="F10" s="161"/>
      <c r="G10" s="167" t="s">
        <v>180</v>
      </c>
      <c r="H10" s="161"/>
      <c r="I10" s="162"/>
      <c r="J10" s="142" t="s">
        <v>81</v>
      </c>
      <c r="K10" s="141" t="s">
        <v>186</v>
      </c>
    </row>
    <row r="11" spans="1:14" ht="24.95" customHeight="1" x14ac:dyDescent="0.25">
      <c r="A11" s="145"/>
      <c r="B11" s="146" t="s">
        <v>187</v>
      </c>
      <c r="C11" s="146" t="s">
        <v>186</v>
      </c>
      <c r="D11" s="146" t="s">
        <v>81</v>
      </c>
      <c r="E11" s="146" t="s">
        <v>81</v>
      </c>
      <c r="F11" s="146"/>
      <c r="G11" s="146"/>
      <c r="H11" s="146"/>
      <c r="I11" s="146"/>
      <c r="J11" s="138"/>
      <c r="K11" s="141"/>
    </row>
    <row r="12" spans="1:14" ht="24.95" customHeight="1" thickBot="1" x14ac:dyDescent="0.3">
      <c r="A12" s="147"/>
      <c r="B12" s="148"/>
      <c r="C12" s="148"/>
      <c r="D12" s="148"/>
      <c r="E12" s="148"/>
      <c r="F12" s="148" t="s">
        <v>81</v>
      </c>
      <c r="G12" s="148" t="s">
        <v>186</v>
      </c>
      <c r="H12" s="148" t="s">
        <v>81</v>
      </c>
      <c r="I12" s="148" t="s">
        <v>81</v>
      </c>
      <c r="J12" s="148"/>
      <c r="K12" s="149"/>
    </row>
    <row r="13" spans="1:14" ht="15.75" x14ac:dyDescent="0.25">
      <c r="A13" s="155"/>
      <c r="B13" s="156"/>
      <c r="C13" s="156"/>
      <c r="D13" s="156"/>
      <c r="E13" s="156"/>
      <c r="F13" s="156"/>
      <c r="G13" s="156"/>
      <c r="H13" s="156"/>
      <c r="I13" s="156"/>
      <c r="J13" s="156"/>
      <c r="K13" s="156"/>
    </row>
    <row r="14" spans="1:14" ht="45" customHeight="1" x14ac:dyDescent="0.25">
      <c r="A14" s="4" t="s">
        <v>133</v>
      </c>
      <c r="B14" s="150" t="s">
        <v>22</v>
      </c>
      <c r="C14" s="150" t="s">
        <v>25</v>
      </c>
      <c r="D14" s="150" t="s">
        <v>121</v>
      </c>
      <c r="E14" s="150" t="s">
        <v>122</v>
      </c>
      <c r="F14" s="150" t="s">
        <v>123</v>
      </c>
      <c r="G14" s="164"/>
      <c r="H14" s="150"/>
      <c r="I14" s="151"/>
      <c r="J14" s="5" t="s">
        <v>179</v>
      </c>
      <c r="K14" s="6" t="s">
        <v>183</v>
      </c>
      <c r="M14" s="163" t="s">
        <v>214</v>
      </c>
      <c r="N14" s="163" t="s">
        <v>42</v>
      </c>
    </row>
    <row r="15" spans="1:14" ht="24.95" customHeight="1" x14ac:dyDescent="0.25">
      <c r="A15" s="152" t="s">
        <v>90</v>
      </c>
      <c r="B15" s="165" t="s">
        <v>182</v>
      </c>
      <c r="C15" s="165" t="s">
        <v>180</v>
      </c>
      <c r="D15" s="138"/>
      <c r="E15" s="138" t="s">
        <v>173</v>
      </c>
      <c r="F15" s="138" t="s">
        <v>175</v>
      </c>
      <c r="G15" s="138"/>
      <c r="H15" s="138"/>
      <c r="I15" s="139"/>
      <c r="J15" s="140">
        <v>2</v>
      </c>
      <c r="K15" s="141" t="s">
        <v>189</v>
      </c>
    </row>
    <row r="16" spans="1:14" ht="24.95" customHeight="1" x14ac:dyDescent="0.25">
      <c r="A16" s="153" t="s">
        <v>91</v>
      </c>
      <c r="B16" s="165" t="s">
        <v>172</v>
      </c>
      <c r="C16" s="165" t="s">
        <v>172</v>
      </c>
      <c r="D16" s="138" t="s">
        <v>176</v>
      </c>
      <c r="E16" s="138" t="s">
        <v>171</v>
      </c>
      <c r="F16" s="138"/>
      <c r="G16" s="138"/>
      <c r="H16" s="138"/>
      <c r="I16" s="139"/>
      <c r="J16" s="140">
        <v>3</v>
      </c>
      <c r="K16" s="141" t="s">
        <v>188</v>
      </c>
    </row>
    <row r="17" spans="1:14" ht="24.95" customHeight="1" x14ac:dyDescent="0.25">
      <c r="A17" s="152" t="s">
        <v>89</v>
      </c>
      <c r="B17" s="138" t="s">
        <v>173</v>
      </c>
      <c r="C17" s="138" t="s">
        <v>173</v>
      </c>
      <c r="D17" s="165" t="s">
        <v>176</v>
      </c>
      <c r="E17" s="138"/>
      <c r="F17" s="165" t="s">
        <v>180</v>
      </c>
      <c r="G17" s="138"/>
      <c r="H17" s="138"/>
      <c r="I17" s="139"/>
      <c r="J17" s="140">
        <v>0</v>
      </c>
      <c r="K17" s="141" t="s">
        <v>189</v>
      </c>
    </row>
    <row r="18" spans="1:14" ht="24.95" customHeight="1" x14ac:dyDescent="0.25">
      <c r="A18" s="153" t="s">
        <v>92</v>
      </c>
      <c r="B18" s="138" t="s">
        <v>177</v>
      </c>
      <c r="C18" s="138" t="s">
        <v>178</v>
      </c>
      <c r="D18" s="165" t="s">
        <v>192</v>
      </c>
      <c r="E18" s="138"/>
      <c r="F18" s="138"/>
      <c r="G18" s="138"/>
      <c r="H18" s="138"/>
      <c r="I18" s="139"/>
      <c r="J18" s="140">
        <v>1</v>
      </c>
      <c r="K18" s="141" t="s">
        <v>81</v>
      </c>
    </row>
    <row r="19" spans="1:14" ht="24.95" customHeight="1" x14ac:dyDescent="0.25">
      <c r="A19" s="153" t="s">
        <v>93</v>
      </c>
      <c r="B19" s="138"/>
      <c r="C19" s="138"/>
      <c r="D19" s="138"/>
      <c r="E19" s="138"/>
      <c r="F19" s="165" t="s">
        <v>172</v>
      </c>
      <c r="G19" s="138"/>
      <c r="H19" s="138"/>
      <c r="I19" s="139"/>
      <c r="J19" s="142"/>
      <c r="K19" s="141" t="s">
        <v>187</v>
      </c>
    </row>
    <row r="20" spans="1:14" ht="24.95" customHeight="1" x14ac:dyDescent="0.25">
      <c r="A20" s="153" t="s">
        <v>94</v>
      </c>
      <c r="B20" s="143"/>
      <c r="C20" s="138"/>
      <c r="D20" s="138"/>
      <c r="E20" s="144"/>
      <c r="F20" s="143"/>
      <c r="G20" s="143"/>
      <c r="H20" s="138"/>
      <c r="I20" s="139"/>
      <c r="J20" s="142"/>
      <c r="K20" s="141"/>
    </row>
    <row r="21" spans="1:14" ht="24.95" customHeight="1" x14ac:dyDescent="0.25">
      <c r="A21" s="153"/>
      <c r="B21" s="138"/>
      <c r="C21" s="138"/>
      <c r="D21" s="138"/>
      <c r="E21" s="138"/>
      <c r="F21" s="138"/>
      <c r="G21" s="138"/>
      <c r="H21" s="138"/>
      <c r="I21" s="139"/>
      <c r="J21" s="142"/>
      <c r="K21" s="141"/>
    </row>
    <row r="22" spans="1:14" ht="24.95" customHeight="1" thickBot="1" x14ac:dyDescent="0.3">
      <c r="A22" s="154"/>
      <c r="B22" s="161"/>
      <c r="C22" s="161"/>
      <c r="D22" s="161"/>
      <c r="E22" s="161"/>
      <c r="F22" s="161"/>
      <c r="G22" s="161"/>
      <c r="H22" s="161"/>
      <c r="I22" s="162"/>
      <c r="J22" s="142"/>
      <c r="K22" s="141"/>
    </row>
    <row r="23" spans="1:14" ht="24.95" customHeight="1" x14ac:dyDescent="0.25">
      <c r="A23" s="145"/>
      <c r="B23" s="146" t="s">
        <v>188</v>
      </c>
      <c r="C23" s="146" t="s">
        <v>189</v>
      </c>
      <c r="D23" s="146" t="s">
        <v>81</v>
      </c>
      <c r="E23" s="146" t="s">
        <v>189</v>
      </c>
      <c r="F23" s="146" t="s">
        <v>81</v>
      </c>
      <c r="G23" s="146"/>
      <c r="H23" s="146"/>
      <c r="I23" s="146"/>
      <c r="J23" s="138"/>
      <c r="K23" s="141"/>
    </row>
    <row r="24" spans="1:14" ht="24.95" customHeight="1" thickBot="1" x14ac:dyDescent="0.3">
      <c r="A24" s="147"/>
      <c r="B24" s="148" t="s">
        <v>81</v>
      </c>
      <c r="C24" s="148" t="s">
        <v>186</v>
      </c>
      <c r="D24" s="148" t="s">
        <v>187</v>
      </c>
      <c r="E24" s="148"/>
      <c r="F24" s="148" t="s">
        <v>186</v>
      </c>
      <c r="G24" s="148"/>
      <c r="H24" s="148"/>
      <c r="I24" s="148"/>
      <c r="J24" s="148"/>
      <c r="K24" s="149"/>
    </row>
    <row r="25" spans="1:14" ht="15.75" x14ac:dyDescent="0.25">
      <c r="A25" s="155"/>
      <c r="B25" s="156"/>
      <c r="C25" s="156"/>
      <c r="D25" s="156"/>
      <c r="E25" s="156"/>
      <c r="F25" s="156"/>
      <c r="G25" s="156"/>
      <c r="H25" s="156"/>
      <c r="I25" s="156"/>
      <c r="J25" s="156"/>
      <c r="K25" s="156"/>
    </row>
    <row r="26" spans="1:14" ht="45" customHeight="1" x14ac:dyDescent="0.25">
      <c r="A26" s="4" t="s">
        <v>134</v>
      </c>
      <c r="B26" s="150" t="s">
        <v>39</v>
      </c>
      <c r="C26" s="150" t="s">
        <v>24</v>
      </c>
      <c r="D26" s="150" t="s">
        <v>23</v>
      </c>
      <c r="E26" s="150" t="s">
        <v>119</v>
      </c>
      <c r="F26" s="150" t="s">
        <v>120</v>
      </c>
      <c r="G26" s="150" t="s">
        <v>223</v>
      </c>
      <c r="H26" s="150"/>
      <c r="I26" s="151"/>
      <c r="J26" s="5" t="s">
        <v>183</v>
      </c>
      <c r="K26" s="6" t="s">
        <v>197</v>
      </c>
      <c r="M26" s="163" t="s">
        <v>214</v>
      </c>
      <c r="N26" s="163" t="s">
        <v>43</v>
      </c>
    </row>
    <row r="27" spans="1:14" ht="24.95" customHeight="1" x14ac:dyDescent="0.25">
      <c r="A27" s="152" t="s">
        <v>17</v>
      </c>
      <c r="B27" s="165" t="s">
        <v>173</v>
      </c>
      <c r="C27" s="165" t="s">
        <v>180</v>
      </c>
      <c r="D27" s="138" t="s">
        <v>180</v>
      </c>
      <c r="E27" s="138" t="s">
        <v>181</v>
      </c>
      <c r="F27" s="138"/>
      <c r="G27" s="138"/>
      <c r="H27" s="138"/>
      <c r="I27" s="139"/>
      <c r="J27" s="140">
        <v>3</v>
      </c>
      <c r="K27" s="141" t="s">
        <v>186</v>
      </c>
    </row>
    <row r="28" spans="1:14" ht="24.95" customHeight="1" x14ac:dyDescent="0.25">
      <c r="A28" s="153" t="s">
        <v>16</v>
      </c>
      <c r="B28" s="165" t="s">
        <v>171</v>
      </c>
      <c r="C28" s="165" t="s">
        <v>172</v>
      </c>
      <c r="D28" s="138" t="s">
        <v>180</v>
      </c>
      <c r="E28" s="138"/>
      <c r="F28" s="138" t="s">
        <v>182</v>
      </c>
      <c r="G28" s="138"/>
      <c r="H28" s="138"/>
      <c r="I28" s="139"/>
      <c r="J28" s="140">
        <v>3</v>
      </c>
      <c r="K28" s="141" t="s">
        <v>189</v>
      </c>
    </row>
    <row r="29" spans="1:14" ht="24.95" customHeight="1" x14ac:dyDescent="0.25">
      <c r="A29" s="152" t="s">
        <v>18</v>
      </c>
      <c r="B29" s="138" t="s">
        <v>180</v>
      </c>
      <c r="C29" s="138" t="s">
        <v>170</v>
      </c>
      <c r="D29" s="138"/>
      <c r="E29" s="138"/>
      <c r="F29" s="138"/>
      <c r="G29" s="138"/>
      <c r="H29" s="138"/>
      <c r="I29" s="139"/>
      <c r="J29" s="140">
        <v>3</v>
      </c>
      <c r="K29" s="141"/>
    </row>
    <row r="30" spans="1:14" ht="24.95" customHeight="1" x14ac:dyDescent="0.25">
      <c r="A30" s="153" t="s">
        <v>19</v>
      </c>
      <c r="B30" s="138" t="s">
        <v>180</v>
      </c>
      <c r="C30" s="138" t="s">
        <v>172</v>
      </c>
      <c r="D30" s="165" t="s">
        <v>170</v>
      </c>
      <c r="E30" s="138"/>
      <c r="F30" s="165" t="s">
        <v>172</v>
      </c>
      <c r="G30" s="138"/>
      <c r="H30" s="138"/>
      <c r="I30" s="139"/>
      <c r="J30" s="140">
        <v>3</v>
      </c>
      <c r="K30" s="141" t="s">
        <v>188</v>
      </c>
    </row>
    <row r="31" spans="1:14" ht="24.95" customHeight="1" x14ac:dyDescent="0.25">
      <c r="A31" s="153" t="s">
        <v>118</v>
      </c>
      <c r="B31" s="138"/>
      <c r="C31" s="138"/>
      <c r="D31" s="138"/>
      <c r="E31" s="138"/>
      <c r="F31" s="138"/>
      <c r="G31" s="138"/>
      <c r="H31" s="138"/>
      <c r="I31" s="139"/>
      <c r="J31" s="142"/>
      <c r="K31" s="141"/>
    </row>
    <row r="32" spans="1:14" ht="24.95" customHeight="1" x14ac:dyDescent="0.25">
      <c r="A32" s="153" t="s">
        <v>20</v>
      </c>
      <c r="B32" s="143"/>
      <c r="C32" s="138"/>
      <c r="D32" s="165" t="s">
        <v>180</v>
      </c>
      <c r="E32" s="168" t="s">
        <v>172</v>
      </c>
      <c r="F32" s="143"/>
      <c r="G32" s="143"/>
      <c r="H32" s="138"/>
      <c r="I32" s="139"/>
      <c r="J32" s="142"/>
      <c r="K32" s="141" t="s">
        <v>189</v>
      </c>
    </row>
    <row r="33" spans="1:14" ht="24.95" customHeight="1" x14ac:dyDescent="0.25">
      <c r="A33" s="153" t="s">
        <v>21</v>
      </c>
      <c r="B33" s="138"/>
      <c r="C33" s="138"/>
      <c r="D33" s="138"/>
      <c r="E33" s="138"/>
      <c r="F33" s="138"/>
      <c r="G33" s="138"/>
      <c r="H33" s="138"/>
      <c r="I33" s="139"/>
      <c r="J33" s="142"/>
      <c r="K33" s="141"/>
    </row>
    <row r="34" spans="1:14" ht="24.95" customHeight="1" thickBot="1" x14ac:dyDescent="0.3">
      <c r="A34" s="154" t="s">
        <v>84</v>
      </c>
      <c r="B34" s="161"/>
      <c r="C34" s="161"/>
      <c r="D34" s="161"/>
      <c r="E34" s="161"/>
      <c r="F34" s="161"/>
      <c r="G34" s="161"/>
      <c r="H34" s="161"/>
      <c r="I34" s="162"/>
      <c r="J34" s="142"/>
      <c r="K34" s="141"/>
    </row>
    <row r="35" spans="1:14" ht="24.95" customHeight="1" x14ac:dyDescent="0.25">
      <c r="A35" s="145"/>
      <c r="B35" s="146" t="s">
        <v>187</v>
      </c>
      <c r="C35" s="146" t="s">
        <v>81</v>
      </c>
      <c r="D35" s="146" t="s">
        <v>187</v>
      </c>
      <c r="E35" s="146" t="s">
        <v>81</v>
      </c>
      <c r="F35" s="146" t="s">
        <v>81</v>
      </c>
      <c r="G35" s="146"/>
      <c r="H35" s="146"/>
      <c r="I35" s="146"/>
      <c r="J35" s="138"/>
      <c r="K35" s="141"/>
    </row>
    <row r="36" spans="1:14" ht="24.95" customHeight="1" thickBot="1" x14ac:dyDescent="0.3">
      <c r="A36" s="147"/>
      <c r="B36" s="148" t="s">
        <v>189</v>
      </c>
      <c r="C36" s="148" t="s">
        <v>186</v>
      </c>
      <c r="D36" s="148" t="s">
        <v>186</v>
      </c>
      <c r="E36" s="148" t="s">
        <v>81</v>
      </c>
      <c r="F36" s="148" t="s">
        <v>81</v>
      </c>
      <c r="G36" s="148"/>
      <c r="H36" s="148"/>
      <c r="I36" s="148"/>
      <c r="J36" s="148"/>
      <c r="K36" s="149"/>
    </row>
    <row r="37" spans="1:14" ht="16.5" thickBot="1" x14ac:dyDescent="0.3">
      <c r="A37" s="155"/>
      <c r="B37" s="156"/>
      <c r="C37" s="156"/>
      <c r="D37" s="156"/>
      <c r="E37" s="156"/>
      <c r="F37" s="156"/>
      <c r="G37" s="156"/>
      <c r="H37" s="156"/>
      <c r="I37" s="156"/>
      <c r="J37" s="156"/>
      <c r="K37" s="156"/>
    </row>
    <row r="38" spans="1:14" ht="45" customHeight="1" x14ac:dyDescent="0.25">
      <c r="A38" s="4" t="s">
        <v>135</v>
      </c>
      <c r="B38" s="150" t="s">
        <v>102</v>
      </c>
      <c r="C38" s="150" t="s">
        <v>103</v>
      </c>
      <c r="D38" s="150" t="s">
        <v>104</v>
      </c>
      <c r="E38" s="150" t="s">
        <v>105</v>
      </c>
      <c r="F38" s="150" t="s">
        <v>106</v>
      </c>
      <c r="G38" s="150" t="s">
        <v>107</v>
      </c>
      <c r="H38" s="150" t="s">
        <v>108</v>
      </c>
      <c r="I38" s="151"/>
      <c r="J38" s="5" t="s">
        <v>185</v>
      </c>
      <c r="K38" s="6" t="s">
        <v>196</v>
      </c>
      <c r="M38" s="163" t="s">
        <v>214</v>
      </c>
      <c r="N38" s="163" t="s">
        <v>44</v>
      </c>
    </row>
    <row r="39" spans="1:14" ht="24.95" customHeight="1" x14ac:dyDescent="0.25">
      <c r="A39" s="152" t="s">
        <v>11</v>
      </c>
      <c r="B39" s="138"/>
      <c r="C39" s="138"/>
      <c r="D39" s="138" t="s">
        <v>180</v>
      </c>
      <c r="E39" s="138" t="s">
        <v>172</v>
      </c>
      <c r="F39" s="138"/>
      <c r="G39" s="138"/>
      <c r="H39" s="138"/>
      <c r="I39" s="139"/>
      <c r="J39" s="140">
        <v>3</v>
      </c>
      <c r="K39" s="141"/>
    </row>
    <row r="40" spans="1:14" ht="24.95" customHeight="1" x14ac:dyDescent="0.25">
      <c r="A40" s="153" t="s">
        <v>12</v>
      </c>
      <c r="B40" s="165" t="s">
        <v>184</v>
      </c>
      <c r="C40" s="165" t="s">
        <v>172</v>
      </c>
      <c r="D40" s="138" t="s">
        <v>170</v>
      </c>
      <c r="E40" s="138"/>
      <c r="F40" s="138" t="s">
        <v>180</v>
      </c>
      <c r="G40" s="138"/>
      <c r="H40" s="138"/>
      <c r="I40" s="139"/>
      <c r="J40" s="140">
        <v>3</v>
      </c>
      <c r="K40" s="141" t="s">
        <v>187</v>
      </c>
    </row>
    <row r="41" spans="1:14" ht="24.95" customHeight="1" x14ac:dyDescent="0.25">
      <c r="A41" s="152" t="s">
        <v>13</v>
      </c>
      <c r="B41" s="138" t="s">
        <v>176</v>
      </c>
      <c r="C41" s="138" t="s">
        <v>184</v>
      </c>
      <c r="D41" s="165" t="s">
        <v>180</v>
      </c>
      <c r="E41" s="138"/>
      <c r="F41" s="138"/>
      <c r="G41" s="165" t="s">
        <v>180</v>
      </c>
      <c r="H41" s="138"/>
      <c r="I41" s="139"/>
      <c r="J41" s="140">
        <v>2</v>
      </c>
      <c r="K41" s="141" t="s">
        <v>187</v>
      </c>
    </row>
    <row r="42" spans="1:14" ht="24.95" customHeight="1" x14ac:dyDescent="0.25">
      <c r="A42" s="153" t="s">
        <v>14</v>
      </c>
      <c r="B42" s="138" t="s">
        <v>180</v>
      </c>
      <c r="C42" s="138" t="s">
        <v>173</v>
      </c>
      <c r="D42" s="138"/>
      <c r="E42" s="138"/>
      <c r="F42" s="138"/>
      <c r="G42" s="138"/>
      <c r="H42" s="138"/>
      <c r="I42" s="139"/>
      <c r="J42" s="140">
        <v>1</v>
      </c>
      <c r="K42" s="141"/>
    </row>
    <row r="43" spans="1:14" ht="24.95" customHeight="1" x14ac:dyDescent="0.25">
      <c r="A43" s="153" t="s">
        <v>211</v>
      </c>
      <c r="B43" s="138"/>
      <c r="C43" s="138"/>
      <c r="D43" s="165" t="s">
        <v>180</v>
      </c>
      <c r="E43" s="138"/>
      <c r="F43" s="138"/>
      <c r="G43" s="165" t="s">
        <v>170</v>
      </c>
      <c r="H43" s="138"/>
      <c r="I43" s="139"/>
      <c r="J43" s="142"/>
      <c r="K43" s="141" t="s">
        <v>189</v>
      </c>
    </row>
    <row r="44" spans="1:14" ht="24.95" customHeight="1" x14ac:dyDescent="0.25">
      <c r="A44" s="153" t="s">
        <v>212</v>
      </c>
      <c r="B44" s="143"/>
      <c r="C44" s="165" t="s">
        <v>192</v>
      </c>
      <c r="D44" s="138"/>
      <c r="E44" s="144"/>
      <c r="F44" s="143"/>
      <c r="G44" s="143"/>
      <c r="H44" s="138"/>
      <c r="I44" s="139"/>
      <c r="J44" s="142"/>
      <c r="K44" s="141" t="s">
        <v>81</v>
      </c>
    </row>
    <row r="45" spans="1:14" ht="24.95" customHeight="1" x14ac:dyDescent="0.25">
      <c r="A45" s="153" t="s">
        <v>213</v>
      </c>
      <c r="B45" s="165" t="s">
        <v>173</v>
      </c>
      <c r="C45" s="138"/>
      <c r="D45" s="138"/>
      <c r="E45" s="138"/>
      <c r="F45" s="138"/>
      <c r="G45" s="138"/>
      <c r="H45" s="138"/>
      <c r="I45" s="139"/>
      <c r="J45" s="142"/>
      <c r="K45" s="141" t="s">
        <v>81</v>
      </c>
    </row>
    <row r="46" spans="1:14" ht="24.95" customHeight="1" thickBot="1" x14ac:dyDescent="0.3">
      <c r="A46" s="154"/>
      <c r="B46" s="161"/>
      <c r="C46" s="161"/>
      <c r="D46" s="161"/>
      <c r="E46" s="161"/>
      <c r="F46" s="161"/>
      <c r="G46" s="161"/>
      <c r="H46" s="161"/>
      <c r="I46" s="162"/>
      <c r="J46" s="142"/>
      <c r="K46" s="141"/>
    </row>
    <row r="47" spans="1:14" ht="24.95" customHeight="1" x14ac:dyDescent="0.25">
      <c r="A47" s="145"/>
      <c r="B47" s="146" t="s">
        <v>186</v>
      </c>
      <c r="C47" s="146" t="s">
        <v>188</v>
      </c>
      <c r="D47" s="146" t="s">
        <v>186</v>
      </c>
      <c r="E47" s="146" t="s">
        <v>81</v>
      </c>
      <c r="F47" s="146" t="s">
        <v>186</v>
      </c>
      <c r="G47" s="146"/>
      <c r="H47" s="146"/>
      <c r="I47" s="146"/>
      <c r="J47" s="138"/>
      <c r="K47" s="141"/>
    </row>
    <row r="48" spans="1:14" ht="24.95" customHeight="1" thickBot="1" x14ac:dyDescent="0.3">
      <c r="A48" s="147"/>
      <c r="B48" s="148" t="s">
        <v>188</v>
      </c>
      <c r="C48" s="148" t="s">
        <v>187</v>
      </c>
      <c r="D48" s="148" t="s">
        <v>187</v>
      </c>
      <c r="E48" s="148"/>
      <c r="F48" s="148"/>
      <c r="G48" s="148" t="s">
        <v>186</v>
      </c>
      <c r="H48" s="148"/>
      <c r="I48" s="148"/>
      <c r="J48" s="148"/>
      <c r="K48" s="149"/>
    </row>
    <row r="49" spans="1:14" ht="15.75" x14ac:dyDescent="0.25">
      <c r="A49" s="155"/>
      <c r="B49" s="156"/>
      <c r="C49" s="156"/>
      <c r="D49" s="156"/>
      <c r="E49" s="156"/>
      <c r="F49" s="156"/>
      <c r="G49" s="156"/>
      <c r="H49" s="156"/>
      <c r="I49" s="156"/>
      <c r="J49" s="156"/>
      <c r="K49" s="156"/>
    </row>
    <row r="50" spans="1:14" ht="45" customHeight="1" x14ac:dyDescent="0.25">
      <c r="A50" s="4" t="s">
        <v>136</v>
      </c>
      <c r="B50" s="150" t="s">
        <v>22</v>
      </c>
      <c r="C50" s="150" t="s">
        <v>25</v>
      </c>
      <c r="D50" s="150" t="s">
        <v>121</v>
      </c>
      <c r="E50" s="150" t="s">
        <v>122</v>
      </c>
      <c r="F50" s="150" t="s">
        <v>123</v>
      </c>
      <c r="G50" s="164"/>
      <c r="H50" s="150"/>
      <c r="I50" s="151"/>
      <c r="J50" s="5" t="s">
        <v>191</v>
      </c>
      <c r="K50" s="6" t="s">
        <v>183</v>
      </c>
      <c r="M50" s="163" t="s">
        <v>215</v>
      </c>
      <c r="N50" s="163" t="s">
        <v>41</v>
      </c>
    </row>
    <row r="51" spans="1:14" ht="24.95" customHeight="1" x14ac:dyDescent="0.25">
      <c r="A51" s="152" t="s">
        <v>1</v>
      </c>
      <c r="B51" s="165" t="s">
        <v>175</v>
      </c>
      <c r="C51" s="165" t="s">
        <v>180</v>
      </c>
      <c r="D51" s="138" t="s">
        <v>182</v>
      </c>
      <c r="E51" s="138" t="s">
        <v>178</v>
      </c>
      <c r="F51" s="138"/>
      <c r="G51" s="138"/>
      <c r="H51" s="138"/>
      <c r="I51" s="139"/>
      <c r="J51" s="140">
        <v>3</v>
      </c>
      <c r="K51" s="141" t="s">
        <v>189</v>
      </c>
    </row>
    <row r="52" spans="1:14" ht="24.95" customHeight="1" x14ac:dyDescent="0.25">
      <c r="A52" s="153" t="s">
        <v>2</v>
      </c>
      <c r="B52" s="165" t="s">
        <v>180</v>
      </c>
      <c r="C52" s="165" t="s">
        <v>172</v>
      </c>
      <c r="D52" s="138" t="s">
        <v>175</v>
      </c>
      <c r="E52" s="138" t="s">
        <v>171</v>
      </c>
      <c r="F52" s="138"/>
      <c r="G52" s="138"/>
      <c r="H52" s="138"/>
      <c r="I52" s="139"/>
      <c r="J52" s="140">
        <v>3</v>
      </c>
      <c r="K52" s="141" t="s">
        <v>189</v>
      </c>
    </row>
    <row r="53" spans="1:14" ht="24.95" customHeight="1" x14ac:dyDescent="0.25">
      <c r="A53" s="152" t="s">
        <v>95</v>
      </c>
      <c r="B53" s="138"/>
      <c r="C53" s="138"/>
      <c r="D53" s="138"/>
      <c r="E53" s="138"/>
      <c r="F53" s="138" t="s">
        <v>173</v>
      </c>
      <c r="G53" s="138"/>
      <c r="H53" s="138"/>
      <c r="I53" s="139"/>
      <c r="J53" s="140">
        <v>0</v>
      </c>
      <c r="K53" s="141"/>
    </row>
    <row r="54" spans="1:14" ht="24.95" customHeight="1" x14ac:dyDescent="0.25">
      <c r="A54" s="153" t="s">
        <v>4</v>
      </c>
      <c r="B54" s="138"/>
      <c r="C54" s="138"/>
      <c r="D54" s="165" t="s">
        <v>180</v>
      </c>
      <c r="E54" s="138"/>
      <c r="F54" s="165" t="s">
        <v>180</v>
      </c>
      <c r="G54" s="138"/>
      <c r="H54" s="138"/>
      <c r="I54" s="139"/>
      <c r="J54" s="140"/>
      <c r="K54" s="141" t="s">
        <v>187</v>
      </c>
    </row>
    <row r="55" spans="1:14" ht="24.95" customHeight="1" x14ac:dyDescent="0.25">
      <c r="A55" s="153" t="s">
        <v>5</v>
      </c>
      <c r="B55" s="138"/>
      <c r="C55" s="138" t="s">
        <v>169</v>
      </c>
      <c r="D55" s="165" t="s">
        <v>176</v>
      </c>
      <c r="E55" s="138"/>
      <c r="F55" s="165" t="s">
        <v>176</v>
      </c>
      <c r="G55" s="138"/>
      <c r="H55" s="138"/>
      <c r="I55" s="139"/>
      <c r="J55" s="142" t="s">
        <v>187</v>
      </c>
      <c r="K55" s="141" t="s">
        <v>188</v>
      </c>
    </row>
    <row r="56" spans="1:14" ht="24.95" customHeight="1" x14ac:dyDescent="0.25">
      <c r="A56" s="153" t="s">
        <v>6</v>
      </c>
      <c r="B56" s="143"/>
      <c r="C56" s="138"/>
      <c r="D56" s="138"/>
      <c r="E56" s="144"/>
      <c r="F56" s="143"/>
      <c r="G56" s="143"/>
      <c r="H56" s="138"/>
      <c r="I56" s="139"/>
      <c r="J56" s="142"/>
      <c r="K56" s="141"/>
    </row>
    <row r="57" spans="1:14" ht="24.95" customHeight="1" x14ac:dyDescent="0.25">
      <c r="A57" s="153" t="s">
        <v>35</v>
      </c>
      <c r="B57" s="138"/>
      <c r="C57" s="138"/>
      <c r="D57" s="138"/>
      <c r="E57" s="138"/>
      <c r="F57" s="138"/>
      <c r="G57" s="138"/>
      <c r="H57" s="138"/>
      <c r="I57" s="139"/>
      <c r="J57" s="142"/>
      <c r="K57" s="141"/>
    </row>
    <row r="58" spans="1:14" ht="24.95" customHeight="1" thickBot="1" x14ac:dyDescent="0.3">
      <c r="A58" s="154" t="s">
        <v>98</v>
      </c>
      <c r="B58" s="161" t="s">
        <v>190</v>
      </c>
      <c r="C58" s="161"/>
      <c r="D58" s="161"/>
      <c r="E58" s="161"/>
      <c r="F58" s="161" t="s">
        <v>181</v>
      </c>
      <c r="G58" s="161"/>
      <c r="H58" s="161"/>
      <c r="I58" s="162"/>
      <c r="J58" s="142" t="s">
        <v>187</v>
      </c>
      <c r="K58" s="141"/>
    </row>
    <row r="59" spans="1:14" ht="24.95" customHeight="1" x14ac:dyDescent="0.25">
      <c r="A59" s="145"/>
      <c r="B59" s="146" t="s">
        <v>187</v>
      </c>
      <c r="C59" s="146" t="s">
        <v>81</v>
      </c>
      <c r="D59" s="146" t="s">
        <v>81</v>
      </c>
      <c r="E59" s="146" t="s">
        <v>187</v>
      </c>
      <c r="F59" s="146" t="s">
        <v>187</v>
      </c>
      <c r="G59" s="146"/>
      <c r="H59" s="146"/>
      <c r="I59" s="146"/>
      <c r="J59" s="138"/>
      <c r="K59" s="141"/>
    </row>
    <row r="60" spans="1:14" ht="24.95" customHeight="1" thickBot="1" x14ac:dyDescent="0.3">
      <c r="A60" s="147"/>
      <c r="B60" s="148" t="s">
        <v>186</v>
      </c>
      <c r="C60" s="148" t="s">
        <v>186</v>
      </c>
      <c r="D60" s="148" t="s">
        <v>186</v>
      </c>
      <c r="E60" s="148"/>
      <c r="F60" s="148" t="s">
        <v>186</v>
      </c>
      <c r="G60" s="148"/>
      <c r="H60" s="148"/>
      <c r="I60" s="148"/>
      <c r="J60" s="148"/>
      <c r="K60" s="149"/>
    </row>
    <row r="61" spans="1:14" ht="15.75" x14ac:dyDescent="0.25">
      <c r="A61" s="155"/>
      <c r="B61" s="156"/>
      <c r="C61" s="156"/>
      <c r="D61" s="156"/>
      <c r="E61" s="156"/>
      <c r="F61" s="156"/>
      <c r="G61" s="156"/>
      <c r="H61" s="156"/>
      <c r="I61" s="156"/>
      <c r="J61" s="156"/>
      <c r="K61" s="156"/>
    </row>
    <row r="62" spans="1:14" ht="45" customHeight="1" x14ac:dyDescent="0.25">
      <c r="A62" s="4" t="s">
        <v>137</v>
      </c>
      <c r="B62" s="150" t="s">
        <v>102</v>
      </c>
      <c r="C62" s="150" t="s">
        <v>103</v>
      </c>
      <c r="D62" s="150" t="s">
        <v>104</v>
      </c>
      <c r="E62" s="150" t="s">
        <v>105</v>
      </c>
      <c r="F62" s="150" t="s">
        <v>106</v>
      </c>
      <c r="G62" s="150" t="s">
        <v>107</v>
      </c>
      <c r="H62" s="150" t="s">
        <v>108</v>
      </c>
      <c r="I62" s="151"/>
      <c r="J62" s="5" t="s">
        <v>183</v>
      </c>
      <c r="K62" s="6" t="s">
        <v>196</v>
      </c>
      <c r="M62" s="163" t="s">
        <v>215</v>
      </c>
      <c r="N62" s="163" t="s">
        <v>42</v>
      </c>
    </row>
    <row r="63" spans="1:14" ht="24.95" customHeight="1" x14ac:dyDescent="0.25">
      <c r="A63" s="152" t="s">
        <v>17</v>
      </c>
      <c r="B63" s="165" t="s">
        <v>176</v>
      </c>
      <c r="C63" s="165" t="s">
        <v>170</v>
      </c>
      <c r="D63" s="138" t="s">
        <v>181</v>
      </c>
      <c r="E63" s="138"/>
      <c r="F63" s="138" t="s">
        <v>182</v>
      </c>
      <c r="G63" s="138"/>
      <c r="H63" s="138"/>
      <c r="I63" s="139"/>
      <c r="J63" s="140">
        <v>4</v>
      </c>
      <c r="K63" s="141" t="s">
        <v>188</v>
      </c>
    </row>
    <row r="64" spans="1:14" ht="24.95" customHeight="1" x14ac:dyDescent="0.25">
      <c r="A64" s="153" t="s">
        <v>16</v>
      </c>
      <c r="B64" s="165" t="s">
        <v>171</v>
      </c>
      <c r="C64" s="165" t="s">
        <v>192</v>
      </c>
      <c r="D64" s="138" t="s">
        <v>180</v>
      </c>
      <c r="E64" s="138" t="s">
        <v>172</v>
      </c>
      <c r="F64" s="138"/>
      <c r="G64" s="138"/>
      <c r="H64" s="138"/>
      <c r="I64" s="139"/>
      <c r="J64" s="140">
        <v>3</v>
      </c>
      <c r="K64" s="141" t="s">
        <v>186</v>
      </c>
    </row>
    <row r="65" spans="1:14" ht="24.95" customHeight="1" x14ac:dyDescent="0.25">
      <c r="A65" s="152" t="s">
        <v>18</v>
      </c>
      <c r="B65" s="138" t="s">
        <v>172</v>
      </c>
      <c r="C65" s="138" t="s">
        <v>180</v>
      </c>
      <c r="D65" s="138"/>
      <c r="E65" s="138"/>
      <c r="F65" s="138"/>
      <c r="G65" s="138"/>
      <c r="H65" s="138"/>
      <c r="I65" s="139"/>
      <c r="J65" s="140">
        <v>3</v>
      </c>
      <c r="K65" s="141"/>
    </row>
    <row r="66" spans="1:14" ht="24.95" customHeight="1" x14ac:dyDescent="0.25">
      <c r="A66" s="153" t="s">
        <v>19</v>
      </c>
      <c r="B66" s="138" t="s">
        <v>192</v>
      </c>
      <c r="C66" s="138" t="s">
        <v>172</v>
      </c>
      <c r="D66" s="165" t="s">
        <v>190</v>
      </c>
      <c r="E66" s="138"/>
      <c r="F66" s="138"/>
      <c r="G66" s="165" t="s">
        <v>180</v>
      </c>
      <c r="H66" s="138"/>
      <c r="I66" s="139"/>
      <c r="J66" s="140">
        <v>2</v>
      </c>
      <c r="K66" s="141" t="s">
        <v>186</v>
      </c>
    </row>
    <row r="67" spans="1:14" ht="24.95" customHeight="1" x14ac:dyDescent="0.25">
      <c r="A67" s="153" t="s">
        <v>118</v>
      </c>
      <c r="B67" s="138"/>
      <c r="C67" s="138"/>
      <c r="D67" s="138"/>
      <c r="E67" s="138"/>
      <c r="F67" s="138"/>
      <c r="G67" s="138"/>
      <c r="H67" s="138"/>
      <c r="I67" s="139"/>
      <c r="J67" s="142"/>
      <c r="K67" s="141"/>
    </row>
    <row r="68" spans="1:14" ht="24.95" customHeight="1" x14ac:dyDescent="0.25">
      <c r="A68" s="153" t="s">
        <v>20</v>
      </c>
      <c r="B68" s="143"/>
      <c r="C68" s="138"/>
      <c r="D68" s="165" t="s">
        <v>190</v>
      </c>
      <c r="E68" s="144"/>
      <c r="F68" s="143"/>
      <c r="G68" s="169" t="s">
        <v>180</v>
      </c>
      <c r="H68" s="138"/>
      <c r="I68" s="139"/>
      <c r="J68" s="142"/>
      <c r="K68" s="141" t="s">
        <v>186</v>
      </c>
    </row>
    <row r="69" spans="1:14" ht="24.95" customHeight="1" x14ac:dyDescent="0.25">
      <c r="A69" s="153" t="s">
        <v>21</v>
      </c>
      <c r="B69" s="138"/>
      <c r="C69" s="138"/>
      <c r="D69" s="138"/>
      <c r="E69" s="138"/>
      <c r="F69" s="138"/>
      <c r="G69" s="138"/>
      <c r="H69" s="138"/>
      <c r="I69" s="139"/>
      <c r="J69" s="142"/>
      <c r="K69" s="141"/>
    </row>
    <row r="70" spans="1:14" ht="24.95" customHeight="1" thickBot="1" x14ac:dyDescent="0.3">
      <c r="A70" s="154" t="s">
        <v>84</v>
      </c>
      <c r="B70" s="161"/>
      <c r="C70" s="161"/>
      <c r="D70" s="161"/>
      <c r="E70" s="161"/>
      <c r="F70" s="161"/>
      <c r="G70" s="161"/>
      <c r="H70" s="161"/>
      <c r="I70" s="162"/>
      <c r="J70" s="142"/>
      <c r="K70" s="141"/>
    </row>
    <row r="71" spans="1:14" ht="24.95" customHeight="1" x14ac:dyDescent="0.25">
      <c r="A71" s="145"/>
      <c r="B71" s="146" t="s">
        <v>187</v>
      </c>
      <c r="C71" s="146" t="s">
        <v>186</v>
      </c>
      <c r="D71" s="146" t="s">
        <v>186</v>
      </c>
      <c r="E71" s="146" t="s">
        <v>81</v>
      </c>
      <c r="F71" s="146" t="s">
        <v>81</v>
      </c>
      <c r="G71" s="146"/>
      <c r="H71" s="146"/>
      <c r="I71" s="146"/>
      <c r="J71" s="138"/>
      <c r="K71" s="141"/>
    </row>
    <row r="72" spans="1:14" ht="24.95" customHeight="1" thickBot="1" x14ac:dyDescent="0.3">
      <c r="A72" s="147"/>
      <c r="B72" s="148" t="s">
        <v>186</v>
      </c>
      <c r="C72" s="148" t="s">
        <v>187</v>
      </c>
      <c r="D72" s="148" t="s">
        <v>188</v>
      </c>
      <c r="E72" s="148"/>
      <c r="F72" s="148"/>
      <c r="G72" s="148" t="s">
        <v>187</v>
      </c>
      <c r="H72" s="148"/>
      <c r="I72" s="148"/>
      <c r="J72" s="148"/>
      <c r="K72" s="149"/>
    </row>
    <row r="73" spans="1:14" ht="15.75" x14ac:dyDescent="0.25">
      <c r="A73" s="155"/>
      <c r="B73" s="156"/>
      <c r="C73" s="156"/>
      <c r="D73" s="156"/>
      <c r="E73" s="156"/>
      <c r="F73" s="156"/>
      <c r="G73" s="156"/>
      <c r="H73" s="156"/>
      <c r="I73" s="156"/>
      <c r="J73" s="156"/>
      <c r="K73" s="156"/>
    </row>
    <row r="74" spans="1:14" ht="45" customHeight="1" x14ac:dyDescent="0.25">
      <c r="A74" s="4" t="s">
        <v>138</v>
      </c>
      <c r="B74" s="150" t="s">
        <v>39</v>
      </c>
      <c r="C74" s="150" t="s">
        <v>24</v>
      </c>
      <c r="D74" s="150" t="s">
        <v>23</v>
      </c>
      <c r="E74" s="150" t="s">
        <v>119</v>
      </c>
      <c r="F74" s="150" t="s">
        <v>120</v>
      </c>
      <c r="G74" s="150" t="s">
        <v>223</v>
      </c>
      <c r="H74" s="150"/>
      <c r="I74" s="151"/>
      <c r="J74" s="5" t="s">
        <v>174</v>
      </c>
      <c r="K74" s="6" t="s">
        <v>191</v>
      </c>
      <c r="M74" s="163" t="s">
        <v>215</v>
      </c>
      <c r="N74" s="163" t="s">
        <v>43</v>
      </c>
    </row>
    <row r="75" spans="1:14" ht="24.95" customHeight="1" x14ac:dyDescent="0.25">
      <c r="A75" s="152" t="s">
        <v>90</v>
      </c>
      <c r="B75" s="165" t="s">
        <v>172</v>
      </c>
      <c r="C75" s="165" t="s">
        <v>176</v>
      </c>
      <c r="D75" s="138" t="s">
        <v>170</v>
      </c>
      <c r="E75" s="138"/>
      <c r="F75" s="138" t="s">
        <v>194</v>
      </c>
      <c r="G75" s="138"/>
      <c r="H75" s="138"/>
      <c r="I75" s="139"/>
      <c r="J75" s="140">
        <v>4</v>
      </c>
      <c r="K75" s="141" t="s">
        <v>188</v>
      </c>
    </row>
    <row r="76" spans="1:14" ht="24.95" customHeight="1" x14ac:dyDescent="0.25">
      <c r="A76" s="153" t="s">
        <v>91</v>
      </c>
      <c r="B76" s="165" t="s">
        <v>173</v>
      </c>
      <c r="C76" s="165" t="s">
        <v>176</v>
      </c>
      <c r="D76" s="138" t="s">
        <v>171</v>
      </c>
      <c r="E76" s="138" t="s">
        <v>172</v>
      </c>
      <c r="F76" s="138"/>
      <c r="G76" s="138"/>
      <c r="H76" s="138"/>
      <c r="I76" s="139"/>
      <c r="J76" s="140">
        <v>3</v>
      </c>
      <c r="K76" s="141" t="s">
        <v>187</v>
      </c>
    </row>
    <row r="77" spans="1:14" ht="24.95" customHeight="1" x14ac:dyDescent="0.25">
      <c r="A77" s="152" t="s">
        <v>89</v>
      </c>
      <c r="B77" s="138"/>
      <c r="C77" s="138"/>
      <c r="D77" s="165" t="s">
        <v>184</v>
      </c>
      <c r="E77" s="165" t="s">
        <v>180</v>
      </c>
      <c r="F77" s="138"/>
      <c r="G77" s="138"/>
      <c r="H77" s="138"/>
      <c r="I77" s="139"/>
      <c r="J77" s="140"/>
      <c r="K77" s="141" t="s">
        <v>186</v>
      </c>
    </row>
    <row r="78" spans="1:14" ht="24.95" customHeight="1" x14ac:dyDescent="0.25">
      <c r="A78" s="153" t="s">
        <v>92</v>
      </c>
      <c r="B78" s="138" t="s">
        <v>172</v>
      </c>
      <c r="C78" s="138" t="s">
        <v>180</v>
      </c>
      <c r="D78" s="138"/>
      <c r="E78" s="138"/>
      <c r="F78" s="165" t="s">
        <v>175</v>
      </c>
      <c r="G78" s="138"/>
      <c r="H78" s="138"/>
      <c r="I78" s="139"/>
      <c r="J78" s="140">
        <v>3</v>
      </c>
      <c r="K78" s="141" t="s">
        <v>187</v>
      </c>
    </row>
    <row r="79" spans="1:14" ht="24.95" customHeight="1" x14ac:dyDescent="0.25">
      <c r="A79" s="153" t="s">
        <v>93</v>
      </c>
      <c r="B79" s="138"/>
      <c r="C79" s="138" t="s">
        <v>171</v>
      </c>
      <c r="D79" s="165" t="s">
        <v>171</v>
      </c>
      <c r="E79" s="138"/>
      <c r="F79" s="138" t="s">
        <v>176</v>
      </c>
      <c r="G79" s="138"/>
      <c r="H79" s="138"/>
      <c r="I79" s="139"/>
      <c r="J79" s="142" t="s">
        <v>189</v>
      </c>
      <c r="K79" s="141" t="s">
        <v>186</v>
      </c>
    </row>
    <row r="80" spans="1:14" ht="24.95" customHeight="1" x14ac:dyDescent="0.25">
      <c r="A80" s="153" t="s">
        <v>94</v>
      </c>
      <c r="B80" s="143"/>
      <c r="C80" s="138"/>
      <c r="D80" s="138"/>
      <c r="E80" s="144"/>
      <c r="F80" s="143"/>
      <c r="G80" s="143"/>
      <c r="H80" s="138"/>
      <c r="I80" s="139"/>
      <c r="J80" s="142"/>
      <c r="K80" s="141"/>
    </row>
    <row r="81" spans="1:14" ht="24.95" customHeight="1" x14ac:dyDescent="0.25">
      <c r="A81" s="153"/>
      <c r="B81" s="138"/>
      <c r="C81" s="138"/>
      <c r="D81" s="138"/>
      <c r="E81" s="138"/>
      <c r="F81" s="138"/>
      <c r="G81" s="138"/>
      <c r="H81" s="138"/>
      <c r="I81" s="139"/>
      <c r="J81" s="142"/>
      <c r="K81" s="141"/>
    </row>
    <row r="82" spans="1:14" ht="24.95" customHeight="1" thickBot="1" x14ac:dyDescent="0.3">
      <c r="A82" s="154"/>
      <c r="B82" s="161"/>
      <c r="C82" s="161"/>
      <c r="D82" s="161"/>
      <c r="E82" s="161"/>
      <c r="F82" s="161"/>
      <c r="G82" s="161"/>
      <c r="H82" s="161"/>
      <c r="I82" s="162"/>
      <c r="J82" s="142"/>
      <c r="K82" s="141"/>
    </row>
    <row r="83" spans="1:14" ht="24.95" customHeight="1" x14ac:dyDescent="0.25">
      <c r="A83" s="145"/>
      <c r="B83" s="146" t="s">
        <v>81</v>
      </c>
      <c r="C83" s="146" t="s">
        <v>187</v>
      </c>
      <c r="D83" s="146" t="s">
        <v>186</v>
      </c>
      <c r="E83" s="146" t="s">
        <v>81</v>
      </c>
      <c r="F83" s="146" t="s">
        <v>81</v>
      </c>
      <c r="G83" s="146"/>
      <c r="H83" s="146"/>
      <c r="I83" s="146"/>
      <c r="J83" s="138"/>
      <c r="K83" s="141"/>
    </row>
    <row r="84" spans="1:14" ht="24.95" customHeight="1" thickBot="1" x14ac:dyDescent="0.3">
      <c r="A84" s="147"/>
      <c r="B84" s="148" t="s">
        <v>187</v>
      </c>
      <c r="C84" s="148" t="s">
        <v>81</v>
      </c>
      <c r="D84" s="148" t="s">
        <v>189</v>
      </c>
      <c r="E84" s="148" t="s">
        <v>186</v>
      </c>
      <c r="F84" s="148" t="s">
        <v>81</v>
      </c>
      <c r="G84" s="148"/>
      <c r="H84" s="148"/>
      <c r="I84" s="148"/>
      <c r="J84" s="148"/>
      <c r="K84" s="149"/>
    </row>
    <row r="85" spans="1:14" ht="16.5" thickBot="1" x14ac:dyDescent="0.3">
      <c r="A85" s="155"/>
      <c r="B85" s="156"/>
      <c r="C85" s="156"/>
      <c r="D85" s="156"/>
      <c r="E85" s="156"/>
      <c r="F85" s="156"/>
      <c r="G85" s="156"/>
      <c r="H85" s="156"/>
      <c r="I85" s="156"/>
      <c r="J85" s="156"/>
      <c r="K85" s="156"/>
    </row>
    <row r="86" spans="1:14" ht="45" customHeight="1" x14ac:dyDescent="0.25">
      <c r="A86" s="4" t="s">
        <v>139</v>
      </c>
      <c r="B86" s="150" t="s">
        <v>9</v>
      </c>
      <c r="C86" s="150" t="s">
        <v>7</v>
      </c>
      <c r="D86" s="150" t="s">
        <v>8</v>
      </c>
      <c r="E86" s="150" t="s">
        <v>15</v>
      </c>
      <c r="F86" s="150" t="s">
        <v>10</v>
      </c>
      <c r="G86" s="150" t="s">
        <v>100</v>
      </c>
      <c r="H86" s="150"/>
      <c r="I86" s="151"/>
      <c r="J86" s="5" t="s">
        <v>193</v>
      </c>
      <c r="K86" s="6" t="s">
        <v>235</v>
      </c>
      <c r="M86" s="163" t="s">
        <v>215</v>
      </c>
      <c r="N86" s="163" t="s">
        <v>44</v>
      </c>
    </row>
    <row r="87" spans="1:14" ht="24.95" customHeight="1" x14ac:dyDescent="0.25">
      <c r="A87" s="152" t="s">
        <v>11</v>
      </c>
      <c r="B87" s="138"/>
      <c r="C87" s="138"/>
      <c r="D87" s="138" t="s">
        <v>175</v>
      </c>
      <c r="E87" s="138" t="s">
        <v>170</v>
      </c>
      <c r="F87" s="138"/>
      <c r="G87" s="138"/>
      <c r="H87" s="138"/>
      <c r="I87" s="139"/>
      <c r="J87" s="140">
        <v>4</v>
      </c>
      <c r="K87" s="141"/>
    </row>
    <row r="88" spans="1:14" ht="24.95" customHeight="1" x14ac:dyDescent="0.25">
      <c r="A88" s="153" t="s">
        <v>12</v>
      </c>
      <c r="B88" s="165" t="s">
        <v>190</v>
      </c>
      <c r="C88" s="165" t="s">
        <v>41</v>
      </c>
      <c r="D88" s="138"/>
      <c r="E88" s="138" t="s">
        <v>180</v>
      </c>
      <c r="F88" s="138" t="s">
        <v>169</v>
      </c>
      <c r="G88" s="138"/>
      <c r="H88" s="138"/>
      <c r="I88" s="139"/>
      <c r="J88" s="140">
        <v>3</v>
      </c>
      <c r="K88" s="141" t="s">
        <v>81</v>
      </c>
    </row>
    <row r="89" spans="1:14" ht="24.95" customHeight="1" x14ac:dyDescent="0.25">
      <c r="A89" s="152" t="s">
        <v>13</v>
      </c>
      <c r="B89" s="138" t="s">
        <v>41</v>
      </c>
      <c r="C89" s="138" t="s">
        <v>192</v>
      </c>
      <c r="D89" s="138"/>
      <c r="E89" s="165" t="s">
        <v>190</v>
      </c>
      <c r="F89" s="138"/>
      <c r="G89" s="138"/>
      <c r="H89" s="138"/>
      <c r="I89" s="139"/>
      <c r="J89" s="140">
        <v>0</v>
      </c>
      <c r="K89" s="141" t="s">
        <v>81</v>
      </c>
    </row>
    <row r="90" spans="1:14" ht="24.95" customHeight="1" x14ac:dyDescent="0.25">
      <c r="A90" s="153" t="s">
        <v>14</v>
      </c>
      <c r="B90" s="138" t="s">
        <v>171</v>
      </c>
      <c r="C90" s="138" t="s">
        <v>190</v>
      </c>
      <c r="D90" s="138"/>
      <c r="E90" s="138"/>
      <c r="F90" s="138"/>
      <c r="G90" s="138"/>
      <c r="H90" s="138"/>
      <c r="I90" s="139"/>
      <c r="J90" s="140">
        <v>1</v>
      </c>
      <c r="K90" s="141"/>
    </row>
    <row r="91" spans="1:14" ht="24.95" customHeight="1" x14ac:dyDescent="0.25">
      <c r="A91" s="153" t="s">
        <v>211</v>
      </c>
      <c r="B91" s="138"/>
      <c r="C91" s="138"/>
      <c r="D91" s="165" t="s">
        <v>178</v>
      </c>
      <c r="E91" s="138"/>
      <c r="F91" s="138"/>
      <c r="G91" s="138"/>
      <c r="H91" s="138"/>
      <c r="I91" s="139"/>
      <c r="J91" s="142"/>
      <c r="K91" s="141" t="s">
        <v>186</v>
      </c>
    </row>
    <row r="92" spans="1:14" ht="24.95" customHeight="1" x14ac:dyDescent="0.25">
      <c r="A92" s="153" t="s">
        <v>212</v>
      </c>
      <c r="B92" s="169" t="s">
        <v>180</v>
      </c>
      <c r="C92" s="165" t="s">
        <v>190</v>
      </c>
      <c r="D92" s="138"/>
      <c r="E92" s="144"/>
      <c r="F92" s="143"/>
      <c r="G92" s="143"/>
      <c r="H92" s="138"/>
      <c r="I92" s="139"/>
      <c r="J92" s="142"/>
      <c r="K92" s="141" t="s">
        <v>186</v>
      </c>
    </row>
    <row r="93" spans="1:14" ht="24.95" customHeight="1" x14ac:dyDescent="0.25">
      <c r="A93" s="153" t="s">
        <v>213</v>
      </c>
      <c r="B93" s="138"/>
      <c r="C93" s="138"/>
      <c r="D93" s="165" t="s">
        <v>171</v>
      </c>
      <c r="E93" s="165" t="s">
        <v>180</v>
      </c>
      <c r="F93" s="138"/>
      <c r="G93" s="138"/>
      <c r="H93" s="138"/>
      <c r="I93" s="139"/>
      <c r="J93" s="142"/>
      <c r="K93" s="141" t="s">
        <v>187</v>
      </c>
    </row>
    <row r="94" spans="1:14" ht="24.95" customHeight="1" thickBot="1" x14ac:dyDescent="0.3">
      <c r="A94" s="154"/>
      <c r="B94" s="161"/>
      <c r="C94" s="161"/>
      <c r="D94" s="161"/>
      <c r="E94" s="161"/>
      <c r="F94" s="161"/>
      <c r="G94" s="161"/>
      <c r="H94" s="161"/>
      <c r="I94" s="162"/>
      <c r="J94" s="142"/>
      <c r="K94" s="141"/>
    </row>
    <row r="95" spans="1:14" ht="24.95" customHeight="1" x14ac:dyDescent="0.25">
      <c r="A95" s="145"/>
      <c r="B95" s="146" t="s">
        <v>189</v>
      </c>
      <c r="C95" s="146" t="s">
        <v>188</v>
      </c>
      <c r="D95" s="146" t="s">
        <v>81</v>
      </c>
      <c r="E95" s="146" t="s">
        <v>186</v>
      </c>
      <c r="F95" s="146" t="s">
        <v>81</v>
      </c>
      <c r="G95" s="146"/>
      <c r="H95" s="146"/>
      <c r="I95" s="146"/>
      <c r="J95" s="138"/>
      <c r="K95" s="141"/>
    </row>
    <row r="96" spans="1:14" ht="24.95" customHeight="1" thickBot="1" x14ac:dyDescent="0.3">
      <c r="A96" s="147"/>
      <c r="B96" s="148" t="s">
        <v>189</v>
      </c>
      <c r="C96" s="148" t="s">
        <v>188</v>
      </c>
      <c r="D96" s="148" t="s">
        <v>187</v>
      </c>
      <c r="E96" s="148" t="s">
        <v>189</v>
      </c>
      <c r="F96" s="148"/>
      <c r="G96" s="148"/>
      <c r="H96" s="148"/>
      <c r="I96" s="148"/>
      <c r="J96" s="148"/>
      <c r="K96" s="149"/>
    </row>
    <row r="97" spans="1:14" ht="15.75" x14ac:dyDescent="0.25">
      <c r="A97" s="155"/>
      <c r="B97" s="156"/>
      <c r="C97" s="156"/>
      <c r="D97" s="156"/>
      <c r="E97" s="156"/>
      <c r="F97" s="156"/>
      <c r="G97" s="156"/>
      <c r="H97" s="156"/>
      <c r="I97" s="156"/>
      <c r="J97" s="156"/>
      <c r="K97" s="156"/>
    </row>
    <row r="98" spans="1:14" ht="45" customHeight="1" x14ac:dyDescent="0.25">
      <c r="A98" s="4" t="s">
        <v>140</v>
      </c>
      <c r="B98" s="150" t="s">
        <v>39</v>
      </c>
      <c r="C98" s="150" t="s">
        <v>24</v>
      </c>
      <c r="D98" s="150" t="s">
        <v>23</v>
      </c>
      <c r="E98" s="150" t="s">
        <v>119</v>
      </c>
      <c r="F98" s="150" t="s">
        <v>120</v>
      </c>
      <c r="G98" s="150" t="s">
        <v>223</v>
      </c>
      <c r="H98" s="150"/>
      <c r="I98" s="151"/>
      <c r="J98" s="5" t="s">
        <v>195</v>
      </c>
      <c r="K98" s="6" t="s">
        <v>191</v>
      </c>
      <c r="M98" s="163" t="s">
        <v>216</v>
      </c>
      <c r="N98" s="163" t="s">
        <v>41</v>
      </c>
    </row>
    <row r="99" spans="1:14" ht="24.95" customHeight="1" x14ac:dyDescent="0.25">
      <c r="A99" s="152" t="s">
        <v>1</v>
      </c>
      <c r="B99" s="165" t="s">
        <v>171</v>
      </c>
      <c r="C99" s="138"/>
      <c r="D99" s="138" t="s">
        <v>171</v>
      </c>
      <c r="E99" s="138" t="s">
        <v>170</v>
      </c>
      <c r="F99" s="165" t="s">
        <v>233</v>
      </c>
      <c r="G99" s="138"/>
      <c r="H99" s="138"/>
      <c r="I99" s="139"/>
      <c r="J99" s="140">
        <v>3</v>
      </c>
      <c r="K99" s="141" t="s">
        <v>189</v>
      </c>
    </row>
    <row r="100" spans="1:14" ht="24.95" customHeight="1" x14ac:dyDescent="0.25">
      <c r="A100" s="153" t="s">
        <v>2</v>
      </c>
      <c r="B100" s="165" t="s">
        <v>180</v>
      </c>
      <c r="C100" s="165" t="s">
        <v>178</v>
      </c>
      <c r="D100" s="138"/>
      <c r="E100" s="138" t="s">
        <v>175</v>
      </c>
      <c r="F100" s="138" t="s">
        <v>181</v>
      </c>
      <c r="G100" s="138"/>
      <c r="H100" s="138"/>
      <c r="I100" s="139"/>
      <c r="J100" s="140">
        <v>4</v>
      </c>
      <c r="K100" s="141" t="s">
        <v>187</v>
      </c>
    </row>
    <row r="101" spans="1:14" ht="24.95" customHeight="1" x14ac:dyDescent="0.25">
      <c r="A101" s="152" t="s">
        <v>95</v>
      </c>
      <c r="B101" s="138"/>
      <c r="C101" s="138"/>
      <c r="D101" s="138"/>
      <c r="E101" s="138"/>
      <c r="F101" s="138" t="s">
        <v>172</v>
      </c>
      <c r="G101" s="138"/>
      <c r="H101" s="138"/>
      <c r="I101" s="139"/>
      <c r="J101" s="140">
        <v>2</v>
      </c>
      <c r="K101" s="141"/>
    </row>
    <row r="102" spans="1:14" ht="24.95" customHeight="1" x14ac:dyDescent="0.25">
      <c r="A102" s="153" t="s">
        <v>4</v>
      </c>
      <c r="B102" s="138"/>
      <c r="C102" s="138"/>
      <c r="D102" s="165" t="s">
        <v>190</v>
      </c>
      <c r="E102" s="138"/>
      <c r="F102" s="138"/>
      <c r="G102" s="165" t="s">
        <v>180</v>
      </c>
      <c r="H102" s="138"/>
      <c r="I102" s="139"/>
      <c r="J102" s="140"/>
      <c r="K102" s="141" t="s">
        <v>186</v>
      </c>
    </row>
    <row r="103" spans="1:14" ht="24.95" customHeight="1" x14ac:dyDescent="0.25">
      <c r="A103" s="153" t="s">
        <v>5</v>
      </c>
      <c r="B103" s="138" t="s">
        <v>175</v>
      </c>
      <c r="C103" s="138"/>
      <c r="D103" s="138"/>
      <c r="E103" s="138"/>
      <c r="F103" s="138"/>
      <c r="G103" s="138"/>
      <c r="H103" s="138"/>
      <c r="I103" s="139"/>
      <c r="J103" s="142" t="s">
        <v>187</v>
      </c>
      <c r="K103" s="141"/>
    </row>
    <row r="104" spans="1:14" ht="24.95" customHeight="1" x14ac:dyDescent="0.25">
      <c r="A104" s="153" t="s">
        <v>6</v>
      </c>
      <c r="B104" s="143"/>
      <c r="C104" s="138" t="s">
        <v>176</v>
      </c>
      <c r="D104" s="138"/>
      <c r="E104" s="144"/>
      <c r="F104" s="143"/>
      <c r="G104" s="143"/>
      <c r="H104" s="138"/>
      <c r="I104" s="139"/>
      <c r="J104" s="142" t="s">
        <v>187</v>
      </c>
      <c r="K104" s="141"/>
    </row>
    <row r="105" spans="1:14" ht="24.95" customHeight="1" x14ac:dyDescent="0.25">
      <c r="A105" s="153" t="s">
        <v>35</v>
      </c>
      <c r="B105" s="138"/>
      <c r="C105" s="138"/>
      <c r="D105" s="138"/>
      <c r="E105" s="138"/>
      <c r="F105" s="138"/>
      <c r="G105" s="138"/>
      <c r="H105" s="138"/>
      <c r="I105" s="139"/>
      <c r="J105" s="142"/>
      <c r="K105" s="141"/>
    </row>
    <row r="106" spans="1:14" ht="24.95" customHeight="1" thickBot="1" x14ac:dyDescent="0.3">
      <c r="A106" s="154" t="s">
        <v>98</v>
      </c>
      <c r="B106" s="161" t="s">
        <v>176</v>
      </c>
      <c r="C106" s="161"/>
      <c r="D106" s="167" t="s">
        <v>181</v>
      </c>
      <c r="E106" s="167" t="s">
        <v>172</v>
      </c>
      <c r="F106" s="161"/>
      <c r="G106" s="161"/>
      <c r="H106" s="161"/>
      <c r="I106" s="162"/>
      <c r="J106" s="142" t="s">
        <v>187</v>
      </c>
      <c r="K106" s="141" t="s">
        <v>188</v>
      </c>
    </row>
    <row r="107" spans="1:14" ht="24.95" customHeight="1" x14ac:dyDescent="0.25">
      <c r="A107" s="145"/>
      <c r="B107" s="146" t="s">
        <v>81</v>
      </c>
      <c r="C107" s="146" t="s">
        <v>81</v>
      </c>
      <c r="D107" s="146" t="s">
        <v>186</v>
      </c>
      <c r="E107" s="146" t="s">
        <v>81</v>
      </c>
      <c r="F107" s="146" t="s">
        <v>81</v>
      </c>
      <c r="G107" s="146"/>
      <c r="H107" s="146"/>
      <c r="I107" s="146"/>
      <c r="J107" s="138"/>
      <c r="K107" s="141"/>
    </row>
    <row r="108" spans="1:14" ht="24.95" customHeight="1" thickBot="1" x14ac:dyDescent="0.3">
      <c r="A108" s="147"/>
      <c r="B108" s="148" t="s">
        <v>187</v>
      </c>
      <c r="C108" s="148" t="s">
        <v>186</v>
      </c>
      <c r="D108" s="148" t="s">
        <v>187</v>
      </c>
      <c r="E108" s="148" t="s">
        <v>81</v>
      </c>
      <c r="F108" s="148" t="s">
        <v>81</v>
      </c>
      <c r="G108" s="148" t="s">
        <v>186</v>
      </c>
      <c r="H108" s="148"/>
      <c r="I108" s="148"/>
      <c r="J108" s="148"/>
      <c r="K108" s="149"/>
    </row>
    <row r="109" spans="1:14" ht="16.5" thickBot="1" x14ac:dyDescent="0.3">
      <c r="A109" s="155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</row>
    <row r="110" spans="1:14" ht="45" customHeight="1" x14ac:dyDescent="0.25">
      <c r="A110" s="4" t="s">
        <v>141</v>
      </c>
      <c r="B110" s="150" t="s">
        <v>9</v>
      </c>
      <c r="C110" s="150" t="s">
        <v>7</v>
      </c>
      <c r="D110" s="150" t="s">
        <v>8</v>
      </c>
      <c r="E110" s="150" t="s">
        <v>15</v>
      </c>
      <c r="F110" s="150" t="s">
        <v>10</v>
      </c>
      <c r="G110" s="150" t="s">
        <v>100</v>
      </c>
      <c r="H110" s="150"/>
      <c r="I110" s="151"/>
      <c r="J110" s="5" t="s">
        <v>196</v>
      </c>
      <c r="K110" s="6" t="s">
        <v>185</v>
      </c>
      <c r="M110" s="163" t="s">
        <v>216</v>
      </c>
      <c r="N110" s="163" t="s">
        <v>42</v>
      </c>
    </row>
    <row r="111" spans="1:14" ht="24.95" customHeight="1" x14ac:dyDescent="0.25">
      <c r="A111" s="152" t="s">
        <v>17</v>
      </c>
      <c r="B111" s="165" t="s">
        <v>171</v>
      </c>
      <c r="C111" s="165" t="s">
        <v>171</v>
      </c>
      <c r="D111" s="138"/>
      <c r="E111" s="138" t="s">
        <v>172</v>
      </c>
      <c r="F111" s="138" t="s">
        <v>171</v>
      </c>
      <c r="G111" s="138"/>
      <c r="H111" s="138"/>
      <c r="I111" s="139"/>
      <c r="J111" s="140">
        <v>3</v>
      </c>
      <c r="K111" s="141" t="s">
        <v>187</v>
      </c>
    </row>
    <row r="112" spans="1:14" ht="24.95" customHeight="1" x14ac:dyDescent="0.25">
      <c r="A112" s="153" t="s">
        <v>16</v>
      </c>
      <c r="B112" s="165" t="s">
        <v>176</v>
      </c>
      <c r="C112" s="165" t="s">
        <v>172</v>
      </c>
      <c r="D112" s="138" t="s">
        <v>171</v>
      </c>
      <c r="E112" s="138" t="s">
        <v>172</v>
      </c>
      <c r="F112" s="138"/>
      <c r="G112" s="138"/>
      <c r="H112" s="138"/>
      <c r="I112" s="139"/>
      <c r="J112" s="140">
        <v>3</v>
      </c>
      <c r="K112" s="141" t="s">
        <v>188</v>
      </c>
    </row>
    <row r="113" spans="1:14" ht="24.95" customHeight="1" x14ac:dyDescent="0.25">
      <c r="A113" s="152" t="s">
        <v>18</v>
      </c>
      <c r="B113" s="138" t="s">
        <v>192</v>
      </c>
      <c r="C113" s="138" t="s">
        <v>177</v>
      </c>
      <c r="D113" s="138"/>
      <c r="E113" s="138"/>
      <c r="F113" s="138"/>
      <c r="G113" s="138"/>
      <c r="H113" s="138"/>
      <c r="I113" s="139"/>
      <c r="J113" s="140">
        <v>0</v>
      </c>
      <c r="K113" s="141"/>
    </row>
    <row r="114" spans="1:14" ht="24.95" customHeight="1" x14ac:dyDescent="0.25">
      <c r="A114" s="153" t="s">
        <v>19</v>
      </c>
      <c r="B114" s="138"/>
      <c r="C114" s="138" t="s">
        <v>178</v>
      </c>
      <c r="D114" s="165" t="s">
        <v>182</v>
      </c>
      <c r="E114" s="165" t="s">
        <v>177</v>
      </c>
      <c r="F114" s="138"/>
      <c r="G114" s="138"/>
      <c r="H114" s="138"/>
      <c r="I114" s="139"/>
      <c r="J114" s="140">
        <v>1</v>
      </c>
      <c r="K114" s="141" t="s">
        <v>187</v>
      </c>
    </row>
    <row r="115" spans="1:14" ht="24.95" customHeight="1" x14ac:dyDescent="0.25">
      <c r="A115" s="153" t="s">
        <v>118</v>
      </c>
      <c r="B115" s="138" t="s">
        <v>192</v>
      </c>
      <c r="C115" s="138"/>
      <c r="D115" s="138"/>
      <c r="E115" s="138"/>
      <c r="F115" s="138"/>
      <c r="G115" s="138"/>
      <c r="H115" s="138"/>
      <c r="I115" s="139"/>
      <c r="J115" s="142" t="s">
        <v>81</v>
      </c>
      <c r="K115" s="141"/>
    </row>
    <row r="116" spans="1:14" ht="24.95" customHeight="1" x14ac:dyDescent="0.25">
      <c r="A116" s="153" t="s">
        <v>20</v>
      </c>
      <c r="B116" s="143"/>
      <c r="C116" s="138"/>
      <c r="D116" s="165" t="s">
        <v>190</v>
      </c>
      <c r="E116" s="168" t="s">
        <v>180</v>
      </c>
      <c r="F116" s="143"/>
      <c r="G116" s="143"/>
      <c r="H116" s="138"/>
      <c r="I116" s="139"/>
      <c r="J116" s="142"/>
      <c r="K116" s="141" t="s">
        <v>186</v>
      </c>
    </row>
    <row r="117" spans="1:14" ht="24.95" customHeight="1" x14ac:dyDescent="0.25">
      <c r="A117" s="153" t="s">
        <v>21</v>
      </c>
      <c r="B117" s="138"/>
      <c r="C117" s="138"/>
      <c r="D117" s="138"/>
      <c r="E117" s="138"/>
      <c r="F117" s="138"/>
      <c r="G117" s="138"/>
      <c r="H117" s="138"/>
      <c r="I117" s="139"/>
      <c r="J117" s="142"/>
      <c r="K117" s="141"/>
    </row>
    <row r="118" spans="1:14" ht="24.95" customHeight="1" thickBot="1" x14ac:dyDescent="0.3">
      <c r="A118" s="154" t="s">
        <v>84</v>
      </c>
      <c r="B118" s="161"/>
      <c r="C118" s="161"/>
      <c r="D118" s="161"/>
      <c r="E118" s="161"/>
      <c r="F118" s="161"/>
      <c r="G118" s="161"/>
      <c r="H118" s="161"/>
      <c r="I118" s="162"/>
      <c r="J118" s="142"/>
      <c r="K118" s="141"/>
    </row>
    <row r="119" spans="1:14" ht="24.95" customHeight="1" x14ac:dyDescent="0.25">
      <c r="A119" s="145"/>
      <c r="B119" s="146" t="s">
        <v>188</v>
      </c>
      <c r="C119" s="146" t="s">
        <v>189</v>
      </c>
      <c r="D119" s="146" t="s">
        <v>186</v>
      </c>
      <c r="E119" s="146" t="s">
        <v>81</v>
      </c>
      <c r="F119" s="146" t="s">
        <v>186</v>
      </c>
      <c r="G119" s="146"/>
      <c r="H119" s="146"/>
      <c r="I119" s="146"/>
      <c r="J119" s="138"/>
      <c r="K119" s="141"/>
    </row>
    <row r="120" spans="1:14" ht="24.95" customHeight="1" thickBot="1" x14ac:dyDescent="0.3">
      <c r="A120" s="147"/>
      <c r="B120" s="148" t="s">
        <v>186</v>
      </c>
      <c r="C120" s="148" t="s">
        <v>186</v>
      </c>
      <c r="D120" s="148" t="s">
        <v>187</v>
      </c>
      <c r="E120" s="148" t="s">
        <v>189</v>
      </c>
      <c r="F120" s="148"/>
      <c r="G120" s="148"/>
      <c r="H120" s="148"/>
      <c r="I120" s="148"/>
      <c r="J120" s="148"/>
      <c r="K120" s="149"/>
    </row>
    <row r="121" spans="1:14" ht="16.5" thickBot="1" x14ac:dyDescent="0.3">
      <c r="A121" s="155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</row>
    <row r="122" spans="1:14" ht="45" customHeight="1" x14ac:dyDescent="0.25">
      <c r="A122" s="4" t="s">
        <v>142</v>
      </c>
      <c r="B122" s="150" t="s">
        <v>90</v>
      </c>
      <c r="C122" s="150" t="s">
        <v>91</v>
      </c>
      <c r="D122" s="150" t="s">
        <v>89</v>
      </c>
      <c r="E122" s="150" t="s">
        <v>92</v>
      </c>
      <c r="F122" s="150" t="s">
        <v>93</v>
      </c>
      <c r="G122" s="150" t="s">
        <v>94</v>
      </c>
      <c r="H122" s="150"/>
      <c r="I122" s="151"/>
      <c r="J122" s="5" t="s">
        <v>185</v>
      </c>
      <c r="K122" s="6" t="s">
        <v>179</v>
      </c>
      <c r="M122" s="163" t="s">
        <v>216</v>
      </c>
      <c r="N122" s="163" t="s">
        <v>43</v>
      </c>
    </row>
    <row r="123" spans="1:14" ht="24.95" customHeight="1" x14ac:dyDescent="0.25">
      <c r="A123" s="152" t="s">
        <v>102</v>
      </c>
      <c r="B123" s="165" t="s">
        <v>180</v>
      </c>
      <c r="C123" s="165" t="s">
        <v>178</v>
      </c>
      <c r="D123" s="138" t="s">
        <v>171</v>
      </c>
      <c r="E123" s="138" t="s">
        <v>172</v>
      </c>
      <c r="F123" s="138"/>
      <c r="G123" s="138"/>
      <c r="H123" s="138"/>
      <c r="I123" s="139"/>
      <c r="J123" s="140">
        <v>3</v>
      </c>
      <c r="K123" s="141" t="s">
        <v>187</v>
      </c>
    </row>
    <row r="124" spans="1:14" ht="24.95" customHeight="1" x14ac:dyDescent="0.25">
      <c r="A124" s="153" t="s">
        <v>103</v>
      </c>
      <c r="B124" s="165" t="s">
        <v>170</v>
      </c>
      <c r="C124" s="165" t="s">
        <v>173</v>
      </c>
      <c r="D124" s="138" t="s">
        <v>172</v>
      </c>
      <c r="E124" s="138"/>
      <c r="F124" s="138" t="s">
        <v>173</v>
      </c>
      <c r="G124" s="138"/>
      <c r="H124" s="138"/>
      <c r="I124" s="139"/>
      <c r="J124" s="140">
        <v>2</v>
      </c>
      <c r="K124" s="141" t="s">
        <v>187</v>
      </c>
    </row>
    <row r="125" spans="1:14" ht="24.95" customHeight="1" x14ac:dyDescent="0.25">
      <c r="A125" s="152" t="s">
        <v>104</v>
      </c>
      <c r="B125" s="138" t="s">
        <v>172</v>
      </c>
      <c r="C125" s="138" t="s">
        <v>180</v>
      </c>
      <c r="D125" s="165" t="s">
        <v>192</v>
      </c>
      <c r="E125" s="165" t="s">
        <v>190</v>
      </c>
      <c r="F125" s="138"/>
      <c r="G125" s="138"/>
      <c r="H125" s="138"/>
      <c r="I125" s="139"/>
      <c r="J125" s="140">
        <v>3</v>
      </c>
      <c r="K125" s="141" t="s">
        <v>81</v>
      </c>
    </row>
    <row r="126" spans="1:14" ht="24.95" customHeight="1" x14ac:dyDescent="0.25">
      <c r="A126" s="153" t="s">
        <v>105</v>
      </c>
      <c r="B126" s="138" t="s">
        <v>178</v>
      </c>
      <c r="C126" s="138" t="s">
        <v>173</v>
      </c>
      <c r="D126" s="138"/>
      <c r="E126" s="138"/>
      <c r="F126" s="138"/>
      <c r="G126" s="138"/>
      <c r="H126" s="138"/>
      <c r="I126" s="139"/>
      <c r="J126" s="140">
        <v>1</v>
      </c>
      <c r="K126" s="141"/>
    </row>
    <row r="127" spans="1:14" ht="24.95" customHeight="1" x14ac:dyDescent="0.25">
      <c r="A127" s="153" t="s">
        <v>106</v>
      </c>
      <c r="B127" s="138"/>
      <c r="C127" s="138"/>
      <c r="D127" s="138"/>
      <c r="E127" s="138"/>
      <c r="F127" s="138"/>
      <c r="G127" s="138"/>
      <c r="H127" s="138"/>
      <c r="I127" s="139"/>
      <c r="J127" s="142"/>
      <c r="K127" s="141"/>
    </row>
    <row r="128" spans="1:14" ht="24.95" customHeight="1" x14ac:dyDescent="0.25">
      <c r="A128" s="153" t="s">
        <v>107</v>
      </c>
      <c r="B128" s="143"/>
      <c r="C128" s="138"/>
      <c r="D128" s="165" t="s">
        <v>180</v>
      </c>
      <c r="E128" s="168" t="s">
        <v>180</v>
      </c>
      <c r="F128" s="143"/>
      <c r="G128" s="143"/>
      <c r="H128" s="138"/>
      <c r="I128" s="139"/>
      <c r="J128" s="142"/>
      <c r="K128" s="141" t="s">
        <v>187</v>
      </c>
    </row>
    <row r="129" spans="1:14" ht="24.95" customHeight="1" x14ac:dyDescent="0.25">
      <c r="A129" s="153" t="s">
        <v>108</v>
      </c>
      <c r="B129" s="138"/>
      <c r="C129" s="138"/>
      <c r="D129" s="138"/>
      <c r="E129" s="138"/>
      <c r="F129" s="138"/>
      <c r="G129" s="138"/>
      <c r="H129" s="138"/>
      <c r="I129" s="139"/>
      <c r="J129" s="142"/>
      <c r="K129" s="141"/>
    </row>
    <row r="130" spans="1:14" ht="24.95" customHeight="1" thickBot="1" x14ac:dyDescent="0.3">
      <c r="A130" s="154"/>
      <c r="B130" s="161"/>
      <c r="C130" s="161"/>
      <c r="D130" s="161"/>
      <c r="E130" s="161"/>
      <c r="F130" s="161"/>
      <c r="G130" s="161"/>
      <c r="H130" s="161"/>
      <c r="I130" s="162"/>
      <c r="J130" s="142"/>
      <c r="K130" s="141"/>
    </row>
    <row r="131" spans="1:14" ht="24.95" customHeight="1" x14ac:dyDescent="0.25">
      <c r="A131" s="145"/>
      <c r="B131" s="146" t="s">
        <v>186</v>
      </c>
      <c r="C131" s="146" t="s">
        <v>189</v>
      </c>
      <c r="D131" s="146" t="s">
        <v>186</v>
      </c>
      <c r="E131" s="146" t="s">
        <v>81</v>
      </c>
      <c r="F131" s="146" t="s">
        <v>187</v>
      </c>
      <c r="G131" s="146"/>
      <c r="H131" s="146"/>
      <c r="I131" s="146"/>
      <c r="J131" s="138"/>
      <c r="K131" s="141"/>
    </row>
    <row r="132" spans="1:14" ht="24.95" customHeight="1" thickBot="1" x14ac:dyDescent="0.3">
      <c r="A132" s="147"/>
      <c r="B132" s="148" t="s">
        <v>186</v>
      </c>
      <c r="C132" s="148" t="s">
        <v>189</v>
      </c>
      <c r="D132" s="148" t="s">
        <v>189</v>
      </c>
      <c r="E132" s="148" t="s">
        <v>189</v>
      </c>
      <c r="F132" s="148"/>
      <c r="G132" s="148"/>
      <c r="H132" s="148"/>
      <c r="I132" s="148"/>
      <c r="J132" s="148"/>
      <c r="K132" s="149"/>
    </row>
    <row r="133" spans="1:14" ht="15.75" x14ac:dyDescent="0.25">
      <c r="A133" s="155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</row>
    <row r="134" spans="1:14" ht="45" customHeight="1" x14ac:dyDescent="0.25">
      <c r="A134" s="4" t="s">
        <v>143</v>
      </c>
      <c r="B134" s="150" t="s">
        <v>37</v>
      </c>
      <c r="C134" s="150" t="s">
        <v>36</v>
      </c>
      <c r="D134" s="150" t="s">
        <v>38</v>
      </c>
      <c r="E134" s="150" t="s">
        <v>82</v>
      </c>
      <c r="F134" s="150" t="s">
        <v>234</v>
      </c>
      <c r="G134" s="150" t="s">
        <v>208</v>
      </c>
      <c r="H134" s="150" t="s">
        <v>209</v>
      </c>
      <c r="I134" s="151" t="s">
        <v>210</v>
      </c>
      <c r="J134" s="5" t="s">
        <v>174</v>
      </c>
      <c r="K134" s="6" t="s">
        <v>183</v>
      </c>
      <c r="M134" s="163" t="s">
        <v>216</v>
      </c>
      <c r="N134" s="163" t="s">
        <v>44</v>
      </c>
    </row>
    <row r="135" spans="1:14" ht="24.95" customHeight="1" x14ac:dyDescent="0.25">
      <c r="A135" s="152" t="s">
        <v>22</v>
      </c>
      <c r="B135" s="138"/>
      <c r="C135" s="138"/>
      <c r="D135" s="138" t="s">
        <v>169</v>
      </c>
      <c r="E135" s="138" t="s">
        <v>176</v>
      </c>
      <c r="F135" s="138"/>
      <c r="G135" s="165" t="s">
        <v>199</v>
      </c>
      <c r="H135" s="165" t="s">
        <v>180</v>
      </c>
      <c r="I135" s="139"/>
      <c r="J135" s="140">
        <v>4</v>
      </c>
      <c r="K135" s="141" t="s">
        <v>189</v>
      </c>
    </row>
    <row r="136" spans="1:14" ht="24.95" customHeight="1" x14ac:dyDescent="0.25">
      <c r="A136" s="153" t="s">
        <v>25</v>
      </c>
      <c r="B136" s="138"/>
      <c r="C136" s="138"/>
      <c r="D136" s="138" t="s">
        <v>172</v>
      </c>
      <c r="E136" s="138" t="s">
        <v>172</v>
      </c>
      <c r="F136" s="138"/>
      <c r="G136" s="165" t="s">
        <v>180</v>
      </c>
      <c r="H136" s="165" t="s">
        <v>172</v>
      </c>
      <c r="I136" s="139"/>
      <c r="J136" s="140">
        <v>4</v>
      </c>
      <c r="K136" s="141" t="s">
        <v>189</v>
      </c>
    </row>
    <row r="137" spans="1:14" ht="24.95" customHeight="1" x14ac:dyDescent="0.25">
      <c r="A137" s="152" t="s">
        <v>121</v>
      </c>
      <c r="B137" s="138" t="s">
        <v>172</v>
      </c>
      <c r="C137" s="138" t="s">
        <v>172</v>
      </c>
      <c r="D137" s="138"/>
      <c r="E137" s="138"/>
      <c r="F137" s="165" t="s">
        <v>176</v>
      </c>
      <c r="G137" s="138"/>
      <c r="H137" s="138"/>
      <c r="I137" s="166" t="s">
        <v>171</v>
      </c>
      <c r="J137" s="140">
        <v>4</v>
      </c>
      <c r="K137" s="141" t="s">
        <v>189</v>
      </c>
    </row>
    <row r="138" spans="1:14" ht="24.95" customHeight="1" x14ac:dyDescent="0.25">
      <c r="A138" s="153" t="s">
        <v>122</v>
      </c>
      <c r="B138" s="138" t="s">
        <v>171</v>
      </c>
      <c r="C138" s="138"/>
      <c r="D138" s="138"/>
      <c r="E138" s="138"/>
      <c r="F138" s="138"/>
      <c r="G138" s="138"/>
      <c r="H138" s="138"/>
      <c r="I138" s="139"/>
      <c r="J138" s="140">
        <v>1</v>
      </c>
      <c r="K138" s="141"/>
    </row>
    <row r="139" spans="1:14" ht="24.95" customHeight="1" x14ac:dyDescent="0.25">
      <c r="A139" s="153" t="s">
        <v>123</v>
      </c>
      <c r="B139" s="138"/>
      <c r="C139" s="138" t="s">
        <v>173</v>
      </c>
      <c r="D139" s="138"/>
      <c r="E139" s="138"/>
      <c r="F139" s="165" t="s">
        <v>180</v>
      </c>
      <c r="G139" s="138"/>
      <c r="H139" s="138"/>
      <c r="I139" s="166" t="s">
        <v>170</v>
      </c>
      <c r="J139" s="142" t="s">
        <v>81</v>
      </c>
      <c r="K139" s="141" t="s">
        <v>189</v>
      </c>
    </row>
    <row r="140" spans="1:14" ht="24.95" customHeight="1" x14ac:dyDescent="0.25">
      <c r="A140" s="153"/>
      <c r="B140" s="143"/>
      <c r="C140" s="138"/>
      <c r="D140" s="138"/>
      <c r="E140" s="144"/>
      <c r="F140" s="143"/>
      <c r="G140" s="143"/>
      <c r="H140" s="138"/>
      <c r="I140" s="139"/>
      <c r="J140" s="142"/>
      <c r="K140" s="141"/>
    </row>
    <row r="141" spans="1:14" ht="24.95" customHeight="1" x14ac:dyDescent="0.25">
      <c r="A141" s="153"/>
      <c r="B141" s="138"/>
      <c r="C141" s="138"/>
      <c r="D141" s="138"/>
      <c r="E141" s="138"/>
      <c r="F141" s="138"/>
      <c r="G141" s="138"/>
      <c r="H141" s="138"/>
      <c r="I141" s="139"/>
      <c r="J141" s="142"/>
      <c r="K141" s="141"/>
    </row>
    <row r="142" spans="1:14" ht="24.95" customHeight="1" thickBot="1" x14ac:dyDescent="0.3">
      <c r="A142" s="154"/>
      <c r="B142" s="161"/>
      <c r="C142" s="161"/>
      <c r="D142" s="161"/>
      <c r="E142" s="161"/>
      <c r="F142" s="161"/>
      <c r="G142" s="161"/>
      <c r="H142" s="161"/>
      <c r="I142" s="162"/>
      <c r="J142" s="142"/>
      <c r="K142" s="141"/>
    </row>
    <row r="143" spans="1:14" ht="24.95" customHeight="1" x14ac:dyDescent="0.25">
      <c r="A143" s="145"/>
      <c r="B143" s="146" t="s">
        <v>186</v>
      </c>
      <c r="C143" s="146" t="s">
        <v>187</v>
      </c>
      <c r="D143" s="146" t="s">
        <v>81</v>
      </c>
      <c r="E143" s="146" t="s">
        <v>81</v>
      </c>
      <c r="F143" s="146"/>
      <c r="G143" s="146"/>
      <c r="H143" s="146"/>
      <c r="I143" s="146"/>
      <c r="J143" s="138"/>
      <c r="K143" s="141"/>
    </row>
    <row r="144" spans="1:14" ht="24.95" customHeight="1" thickBot="1" x14ac:dyDescent="0.3">
      <c r="A144" s="147"/>
      <c r="B144" s="148"/>
      <c r="C144" s="148"/>
      <c r="D144" s="148"/>
      <c r="E144" s="148"/>
      <c r="F144" s="148" t="s">
        <v>186</v>
      </c>
      <c r="G144" s="148" t="s">
        <v>186</v>
      </c>
      <c r="H144" s="148" t="s">
        <v>186</v>
      </c>
      <c r="I144" s="148" t="s">
        <v>186</v>
      </c>
      <c r="J144" s="148"/>
      <c r="K144" s="149"/>
    </row>
    <row r="145" spans="1:14" ht="15.75" x14ac:dyDescent="0.25">
      <c r="A145" s="155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</row>
    <row r="146" spans="1:14" ht="45" customHeight="1" x14ac:dyDescent="0.25">
      <c r="A146" s="4" t="s">
        <v>144</v>
      </c>
      <c r="B146" s="150" t="s">
        <v>17</v>
      </c>
      <c r="C146" s="150" t="s">
        <v>16</v>
      </c>
      <c r="D146" s="150" t="s">
        <v>18</v>
      </c>
      <c r="E146" s="150" t="s">
        <v>19</v>
      </c>
      <c r="F146" s="150" t="s">
        <v>118</v>
      </c>
      <c r="G146" s="150" t="s">
        <v>20</v>
      </c>
      <c r="H146" s="150" t="s">
        <v>21</v>
      </c>
      <c r="I146" s="151" t="s">
        <v>84</v>
      </c>
      <c r="J146" s="5" t="s">
        <v>185</v>
      </c>
      <c r="K146" s="6" t="s">
        <v>185</v>
      </c>
      <c r="M146" s="163" t="s">
        <v>217</v>
      </c>
      <c r="N146" s="163" t="s">
        <v>41</v>
      </c>
    </row>
    <row r="147" spans="1:14" ht="24.95" customHeight="1" x14ac:dyDescent="0.25">
      <c r="A147" s="152" t="s">
        <v>90</v>
      </c>
      <c r="B147" s="138"/>
      <c r="C147" s="165" t="s">
        <v>180</v>
      </c>
      <c r="D147" s="138" t="s">
        <v>171</v>
      </c>
      <c r="E147" s="138"/>
      <c r="F147" s="165" t="s">
        <v>170</v>
      </c>
      <c r="G147" s="138"/>
      <c r="H147" s="138"/>
      <c r="I147" s="139"/>
      <c r="J147" s="140">
        <v>1</v>
      </c>
      <c r="K147" s="141" t="s">
        <v>189</v>
      </c>
    </row>
    <row r="148" spans="1:14" ht="24.95" customHeight="1" x14ac:dyDescent="0.25">
      <c r="A148" s="153" t="s">
        <v>91</v>
      </c>
      <c r="B148" s="165" t="s">
        <v>171</v>
      </c>
      <c r="C148" s="165" t="s">
        <v>173</v>
      </c>
      <c r="D148" s="138" t="s">
        <v>171</v>
      </c>
      <c r="E148" s="138" t="s">
        <v>170</v>
      </c>
      <c r="F148" s="138"/>
      <c r="G148" s="138"/>
      <c r="H148" s="138"/>
      <c r="I148" s="139"/>
      <c r="J148" s="140">
        <v>3</v>
      </c>
      <c r="K148" s="141" t="s">
        <v>186</v>
      </c>
    </row>
    <row r="149" spans="1:14" ht="24.95" customHeight="1" x14ac:dyDescent="0.25">
      <c r="A149" s="152" t="s">
        <v>89</v>
      </c>
      <c r="B149" s="138" t="s">
        <v>171</v>
      </c>
      <c r="C149" s="138" t="s">
        <v>180</v>
      </c>
      <c r="D149" s="138"/>
      <c r="E149" s="165" t="s">
        <v>176</v>
      </c>
      <c r="F149" s="138"/>
      <c r="G149" s="138"/>
      <c r="H149" s="138"/>
      <c r="I149" s="139"/>
      <c r="J149" s="140">
        <v>2</v>
      </c>
      <c r="K149" s="141" t="s">
        <v>187</v>
      </c>
    </row>
    <row r="150" spans="1:14" ht="24.95" customHeight="1" x14ac:dyDescent="0.25">
      <c r="A150" s="153" t="s">
        <v>92</v>
      </c>
      <c r="B150" s="138" t="s">
        <v>173</v>
      </c>
      <c r="C150" s="138"/>
      <c r="D150" s="138"/>
      <c r="E150" s="165" t="s">
        <v>177</v>
      </c>
      <c r="F150" s="165" t="s">
        <v>172</v>
      </c>
      <c r="G150" s="138"/>
      <c r="H150" s="138"/>
      <c r="I150" s="139"/>
      <c r="J150" s="140">
        <v>0</v>
      </c>
      <c r="K150" s="141" t="s">
        <v>187</v>
      </c>
    </row>
    <row r="151" spans="1:14" ht="24.95" customHeight="1" x14ac:dyDescent="0.25">
      <c r="A151" s="153" t="s">
        <v>93</v>
      </c>
      <c r="B151" s="138"/>
      <c r="C151" s="138" t="s">
        <v>171</v>
      </c>
      <c r="D151" s="138"/>
      <c r="E151" s="138" t="s">
        <v>172</v>
      </c>
      <c r="F151" s="138"/>
      <c r="G151" s="165" t="s">
        <v>180</v>
      </c>
      <c r="H151" s="138"/>
      <c r="I151" s="139"/>
      <c r="J151" s="142" t="s">
        <v>189</v>
      </c>
      <c r="K151" s="141" t="s">
        <v>186</v>
      </c>
    </row>
    <row r="152" spans="1:14" ht="24.95" customHeight="1" x14ac:dyDescent="0.25">
      <c r="A152" s="153" t="s">
        <v>94</v>
      </c>
      <c r="B152" s="143"/>
      <c r="C152" s="138"/>
      <c r="D152" s="138"/>
      <c r="E152" s="144"/>
      <c r="F152" s="143"/>
      <c r="G152" s="143"/>
      <c r="H152" s="138"/>
      <c r="I152" s="139"/>
      <c r="J152" s="142"/>
      <c r="K152" s="141"/>
    </row>
    <row r="153" spans="1:14" ht="24.95" customHeight="1" x14ac:dyDescent="0.25">
      <c r="A153" s="153"/>
      <c r="B153" s="138"/>
      <c r="C153" s="138"/>
      <c r="D153" s="138"/>
      <c r="E153" s="138"/>
      <c r="F153" s="138"/>
      <c r="G153" s="138"/>
      <c r="H153" s="138"/>
      <c r="I153" s="139"/>
      <c r="J153" s="142"/>
      <c r="K153" s="141"/>
    </row>
    <row r="154" spans="1:14" ht="24.95" customHeight="1" thickBot="1" x14ac:dyDescent="0.3">
      <c r="A154" s="154"/>
      <c r="B154" s="161"/>
      <c r="C154" s="161"/>
      <c r="D154" s="161"/>
      <c r="E154" s="161"/>
      <c r="F154" s="161"/>
      <c r="G154" s="161"/>
      <c r="H154" s="161"/>
      <c r="I154" s="162"/>
      <c r="J154" s="142"/>
      <c r="K154" s="141"/>
    </row>
    <row r="155" spans="1:14" ht="24.95" customHeight="1" x14ac:dyDescent="0.25">
      <c r="A155" s="145"/>
      <c r="B155" s="146" t="s">
        <v>189</v>
      </c>
      <c r="C155" s="146" t="s">
        <v>187</v>
      </c>
      <c r="D155" s="146" t="s">
        <v>187</v>
      </c>
      <c r="E155" s="146" t="s">
        <v>81</v>
      </c>
      <c r="F155" s="146"/>
      <c r="G155" s="146"/>
      <c r="H155" s="146"/>
      <c r="I155" s="146"/>
      <c r="J155" s="138"/>
      <c r="K155" s="141"/>
    </row>
    <row r="156" spans="1:14" ht="24.95" customHeight="1" thickBot="1" x14ac:dyDescent="0.3">
      <c r="A156" s="147"/>
      <c r="B156" s="148" t="s">
        <v>186</v>
      </c>
      <c r="C156" s="148" t="s">
        <v>189</v>
      </c>
      <c r="D156" s="148"/>
      <c r="E156" s="148" t="s">
        <v>187</v>
      </c>
      <c r="F156" s="148" t="s">
        <v>81</v>
      </c>
      <c r="G156" s="148" t="s">
        <v>186</v>
      </c>
      <c r="H156" s="148"/>
      <c r="I156" s="148"/>
      <c r="J156" s="148"/>
      <c r="K156" s="149"/>
    </row>
    <row r="157" spans="1:14" ht="16.5" thickBot="1" x14ac:dyDescent="0.3">
      <c r="A157" s="155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</row>
    <row r="158" spans="1:14" ht="45" customHeight="1" x14ac:dyDescent="0.25">
      <c r="A158" s="4" t="s">
        <v>145</v>
      </c>
      <c r="B158" s="150" t="s">
        <v>22</v>
      </c>
      <c r="C158" s="150" t="s">
        <v>25</v>
      </c>
      <c r="D158" s="150" t="s">
        <v>121</v>
      </c>
      <c r="E158" s="150" t="s">
        <v>122</v>
      </c>
      <c r="F158" s="150" t="s">
        <v>123</v>
      </c>
      <c r="G158" s="164"/>
      <c r="H158" s="150"/>
      <c r="I158" s="151"/>
      <c r="J158" s="5" t="s">
        <v>183</v>
      </c>
      <c r="K158" s="6" t="s">
        <v>183</v>
      </c>
      <c r="M158" s="163" t="s">
        <v>217</v>
      </c>
      <c r="N158" s="163" t="s">
        <v>42</v>
      </c>
    </row>
    <row r="159" spans="1:14" ht="24.95" customHeight="1" x14ac:dyDescent="0.25">
      <c r="A159" s="152" t="s">
        <v>102</v>
      </c>
      <c r="B159" s="165" t="s">
        <v>171</v>
      </c>
      <c r="C159" s="165" t="s">
        <v>170</v>
      </c>
      <c r="D159" s="138"/>
      <c r="E159" s="138" t="s">
        <v>184</v>
      </c>
      <c r="F159" s="138"/>
      <c r="G159" s="138"/>
      <c r="H159" s="138"/>
      <c r="I159" s="139"/>
      <c r="J159" s="140">
        <v>0</v>
      </c>
      <c r="K159" s="141" t="s">
        <v>189</v>
      </c>
    </row>
    <row r="160" spans="1:14" ht="24.95" customHeight="1" x14ac:dyDescent="0.25">
      <c r="A160" s="153" t="s">
        <v>103</v>
      </c>
      <c r="B160" s="165" t="s">
        <v>41</v>
      </c>
      <c r="C160" s="165" t="s">
        <v>180</v>
      </c>
      <c r="D160" s="138" t="s">
        <v>169</v>
      </c>
      <c r="E160" s="138" t="s">
        <v>175</v>
      </c>
      <c r="F160" s="138"/>
      <c r="G160" s="138"/>
      <c r="H160" s="138"/>
      <c r="I160" s="139"/>
      <c r="J160" s="140">
        <v>4</v>
      </c>
      <c r="K160" s="141" t="s">
        <v>186</v>
      </c>
    </row>
    <row r="161" spans="1:14" ht="24.95" customHeight="1" x14ac:dyDescent="0.25">
      <c r="A161" s="152" t="s">
        <v>104</v>
      </c>
      <c r="B161" s="138"/>
      <c r="C161" s="138" t="s">
        <v>172</v>
      </c>
      <c r="D161" s="165" t="s">
        <v>170</v>
      </c>
      <c r="E161" s="138"/>
      <c r="F161" s="138" t="s">
        <v>172</v>
      </c>
      <c r="G161" s="138"/>
      <c r="H161" s="138"/>
      <c r="I161" s="139"/>
      <c r="J161" s="140">
        <v>4</v>
      </c>
      <c r="K161" s="141" t="s">
        <v>187</v>
      </c>
    </row>
    <row r="162" spans="1:14" ht="24.95" customHeight="1" x14ac:dyDescent="0.25">
      <c r="A162" s="153" t="s">
        <v>105</v>
      </c>
      <c r="B162" s="138"/>
      <c r="C162" s="138" t="s">
        <v>176</v>
      </c>
      <c r="D162" s="138"/>
      <c r="E162" s="138"/>
      <c r="F162" s="165" t="s">
        <v>199</v>
      </c>
      <c r="G162" s="138"/>
      <c r="H162" s="138"/>
      <c r="I162" s="139"/>
      <c r="J162" s="140">
        <v>2</v>
      </c>
      <c r="K162" s="141" t="s">
        <v>187</v>
      </c>
    </row>
    <row r="163" spans="1:14" ht="24.95" customHeight="1" x14ac:dyDescent="0.25">
      <c r="A163" s="153" t="s">
        <v>106</v>
      </c>
      <c r="B163" s="138" t="s">
        <v>190</v>
      </c>
      <c r="C163" s="138"/>
      <c r="D163" s="138"/>
      <c r="E163" s="138"/>
      <c r="F163" s="138" t="s">
        <v>172</v>
      </c>
      <c r="G163" s="138"/>
      <c r="H163" s="138"/>
      <c r="I163" s="139"/>
      <c r="J163" s="142" t="s">
        <v>187</v>
      </c>
      <c r="K163" s="141"/>
    </row>
    <row r="164" spans="1:14" ht="24.95" customHeight="1" x14ac:dyDescent="0.25">
      <c r="A164" s="153" t="s">
        <v>107</v>
      </c>
      <c r="B164" s="143"/>
      <c r="C164" s="138"/>
      <c r="D164" s="165" t="s">
        <v>176</v>
      </c>
      <c r="E164" s="144"/>
      <c r="F164" s="165" t="s">
        <v>170</v>
      </c>
      <c r="G164" s="143"/>
      <c r="H164" s="138"/>
      <c r="I164" s="139"/>
      <c r="J164" s="142"/>
      <c r="K164" s="141" t="s">
        <v>188</v>
      </c>
    </row>
    <row r="165" spans="1:14" ht="24.95" customHeight="1" x14ac:dyDescent="0.25">
      <c r="A165" s="153" t="s">
        <v>108</v>
      </c>
      <c r="B165" s="138"/>
      <c r="C165" s="138"/>
      <c r="D165" s="138"/>
      <c r="E165" s="138"/>
      <c r="F165" s="138"/>
      <c r="G165" s="138"/>
      <c r="H165" s="138"/>
      <c r="I165" s="139"/>
      <c r="J165" s="142"/>
      <c r="K165" s="141"/>
    </row>
    <row r="166" spans="1:14" ht="24.95" customHeight="1" thickBot="1" x14ac:dyDescent="0.3">
      <c r="A166" s="154"/>
      <c r="B166" s="161"/>
      <c r="C166" s="161"/>
      <c r="D166" s="161"/>
      <c r="E166" s="161"/>
      <c r="F166" s="161"/>
      <c r="G166" s="161"/>
      <c r="H166" s="161"/>
      <c r="I166" s="162"/>
      <c r="J166" s="142"/>
      <c r="K166" s="141"/>
    </row>
    <row r="167" spans="1:14" ht="24.95" customHeight="1" x14ac:dyDescent="0.25">
      <c r="A167" s="145"/>
      <c r="B167" s="146" t="s">
        <v>187</v>
      </c>
      <c r="C167" s="146" t="s">
        <v>81</v>
      </c>
      <c r="D167" s="146" t="s">
        <v>81</v>
      </c>
      <c r="E167" s="146" t="s">
        <v>187</v>
      </c>
      <c r="F167" s="146" t="s">
        <v>81</v>
      </c>
      <c r="G167" s="146"/>
      <c r="H167" s="146"/>
      <c r="I167" s="146"/>
      <c r="J167" s="138"/>
      <c r="K167" s="141"/>
    </row>
    <row r="168" spans="1:14" ht="24.95" customHeight="1" thickBot="1" x14ac:dyDescent="0.3">
      <c r="A168" s="147"/>
      <c r="B168" s="148" t="s">
        <v>189</v>
      </c>
      <c r="C168" s="148" t="s">
        <v>186</v>
      </c>
      <c r="D168" s="148" t="s">
        <v>81</v>
      </c>
      <c r="E168" s="148"/>
      <c r="F168" s="148" t="s">
        <v>81</v>
      </c>
      <c r="G168" s="148"/>
      <c r="H168" s="148"/>
      <c r="I168" s="148"/>
      <c r="J168" s="148"/>
      <c r="K168" s="149"/>
    </row>
    <row r="169" spans="1:14" ht="15.75" x14ac:dyDescent="0.25">
      <c r="A169" s="155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</row>
    <row r="170" spans="1:14" ht="45" customHeight="1" x14ac:dyDescent="0.25">
      <c r="A170" s="4" t="s">
        <v>146</v>
      </c>
      <c r="B170" s="150" t="s">
        <v>11</v>
      </c>
      <c r="C170" s="150" t="s">
        <v>12</v>
      </c>
      <c r="D170" s="150" t="s">
        <v>13</v>
      </c>
      <c r="E170" s="150" t="s">
        <v>14</v>
      </c>
      <c r="F170" s="150" t="s">
        <v>211</v>
      </c>
      <c r="G170" s="150" t="s">
        <v>212</v>
      </c>
      <c r="H170" s="150" t="s">
        <v>213</v>
      </c>
      <c r="I170" s="151"/>
      <c r="J170" s="5" t="s">
        <v>197</v>
      </c>
      <c r="K170" s="6" t="s">
        <v>174</v>
      </c>
      <c r="M170" s="163" t="s">
        <v>217</v>
      </c>
      <c r="N170" s="163" t="s">
        <v>43</v>
      </c>
    </row>
    <row r="171" spans="1:14" ht="24.95" customHeight="1" x14ac:dyDescent="0.25">
      <c r="A171" s="152" t="s">
        <v>1</v>
      </c>
      <c r="B171" s="138"/>
      <c r="C171" s="138"/>
      <c r="D171" s="138" t="s">
        <v>175</v>
      </c>
      <c r="E171" s="138" t="s">
        <v>176</v>
      </c>
      <c r="F171" s="138"/>
      <c r="G171" s="165" t="s">
        <v>175</v>
      </c>
      <c r="H171" s="138"/>
      <c r="I171" s="139"/>
      <c r="J171" s="140">
        <v>4</v>
      </c>
      <c r="K171" s="141" t="s">
        <v>187</v>
      </c>
    </row>
    <row r="172" spans="1:14" ht="24.95" customHeight="1" x14ac:dyDescent="0.25">
      <c r="A172" s="153" t="s">
        <v>2</v>
      </c>
      <c r="B172" s="138"/>
      <c r="C172" s="165" t="s">
        <v>176</v>
      </c>
      <c r="D172" s="138" t="s">
        <v>172</v>
      </c>
      <c r="E172" s="138" t="s">
        <v>181</v>
      </c>
      <c r="F172" s="138"/>
      <c r="G172" s="138"/>
      <c r="H172" s="165" t="s">
        <v>172</v>
      </c>
      <c r="I172" s="139"/>
      <c r="J172" s="140">
        <v>4</v>
      </c>
      <c r="K172" s="141" t="s">
        <v>188</v>
      </c>
    </row>
    <row r="173" spans="1:14" ht="24.95" customHeight="1" x14ac:dyDescent="0.25">
      <c r="A173" s="152" t="s">
        <v>3</v>
      </c>
      <c r="B173" s="138"/>
      <c r="C173" s="138"/>
      <c r="D173" s="138"/>
      <c r="E173" s="138"/>
      <c r="F173" s="138"/>
      <c r="G173" s="138"/>
      <c r="H173" s="138"/>
      <c r="I173" s="139"/>
      <c r="J173" s="140"/>
      <c r="K173" s="141"/>
    </row>
    <row r="174" spans="1:14" ht="24.95" customHeight="1" x14ac:dyDescent="0.25">
      <c r="A174" s="153" t="s">
        <v>4</v>
      </c>
      <c r="B174" s="138"/>
      <c r="C174" s="138"/>
      <c r="D174" s="138"/>
      <c r="E174" s="138"/>
      <c r="F174" s="165" t="s">
        <v>172</v>
      </c>
      <c r="G174" s="138"/>
      <c r="H174" s="165" t="s">
        <v>176</v>
      </c>
      <c r="I174" s="139"/>
      <c r="J174" s="140"/>
      <c r="K174" s="141" t="s">
        <v>188</v>
      </c>
    </row>
    <row r="175" spans="1:14" ht="24.95" customHeight="1" x14ac:dyDescent="0.25">
      <c r="A175" s="153" t="s">
        <v>5</v>
      </c>
      <c r="B175" s="138" t="s">
        <v>198</v>
      </c>
      <c r="C175" s="138" t="s">
        <v>171</v>
      </c>
      <c r="D175" s="165" t="s">
        <v>176</v>
      </c>
      <c r="E175" s="138"/>
      <c r="F175" s="138"/>
      <c r="G175" s="138"/>
      <c r="H175" s="138"/>
      <c r="I175" s="139"/>
      <c r="J175" s="142" t="s">
        <v>186</v>
      </c>
      <c r="K175" s="141" t="s">
        <v>187</v>
      </c>
    </row>
    <row r="176" spans="1:14" ht="24.95" customHeight="1" x14ac:dyDescent="0.25">
      <c r="A176" s="153" t="s">
        <v>6</v>
      </c>
      <c r="B176" s="138" t="s">
        <v>171</v>
      </c>
      <c r="C176" s="138"/>
      <c r="D176" s="138"/>
      <c r="E176" s="144"/>
      <c r="F176" s="143"/>
      <c r="G176" s="143"/>
      <c r="H176" s="138"/>
      <c r="I176" s="139"/>
      <c r="J176" s="142" t="s">
        <v>186</v>
      </c>
      <c r="K176" s="141"/>
    </row>
    <row r="177" spans="1:14" ht="24.95" customHeight="1" x14ac:dyDescent="0.25">
      <c r="A177" s="153" t="s">
        <v>35</v>
      </c>
      <c r="B177" s="138"/>
      <c r="C177" s="138"/>
      <c r="D177" s="165" t="s">
        <v>192</v>
      </c>
      <c r="E177" s="138"/>
      <c r="F177" s="138"/>
      <c r="G177" s="138"/>
      <c r="H177" s="138"/>
      <c r="I177" s="139"/>
      <c r="J177" s="142"/>
      <c r="K177" s="141" t="s">
        <v>81</v>
      </c>
    </row>
    <row r="178" spans="1:14" ht="24.95" customHeight="1" thickBot="1" x14ac:dyDescent="0.3">
      <c r="A178" s="154" t="s">
        <v>98</v>
      </c>
      <c r="B178" s="161"/>
      <c r="C178" s="161" t="s">
        <v>180</v>
      </c>
      <c r="D178" s="161"/>
      <c r="E178" s="161"/>
      <c r="F178" s="167" t="s">
        <v>171</v>
      </c>
      <c r="G178" s="161"/>
      <c r="H178" s="161"/>
      <c r="I178" s="162"/>
      <c r="J178" s="142" t="s">
        <v>186</v>
      </c>
      <c r="K178" s="141" t="s">
        <v>186</v>
      </c>
    </row>
    <row r="179" spans="1:14" ht="24.95" customHeight="1" x14ac:dyDescent="0.25">
      <c r="A179" s="145"/>
      <c r="B179" s="146" t="s">
        <v>189</v>
      </c>
      <c r="C179" s="146" t="s">
        <v>187</v>
      </c>
      <c r="D179" s="146" t="s">
        <v>81</v>
      </c>
      <c r="E179" s="146" t="s">
        <v>81</v>
      </c>
      <c r="F179" s="146"/>
      <c r="G179" s="146"/>
      <c r="H179" s="146"/>
      <c r="I179" s="146"/>
      <c r="J179" s="138"/>
      <c r="K179" s="141"/>
    </row>
    <row r="180" spans="1:14" ht="24.95" customHeight="1" thickBot="1" x14ac:dyDescent="0.3">
      <c r="A180" s="147"/>
      <c r="B180" s="148"/>
      <c r="C180" s="148" t="s">
        <v>81</v>
      </c>
      <c r="D180" s="148" t="s">
        <v>187</v>
      </c>
      <c r="E180" s="148"/>
      <c r="F180" s="148" t="s">
        <v>186</v>
      </c>
      <c r="G180" s="148" t="s">
        <v>81</v>
      </c>
      <c r="H180" s="148" t="s">
        <v>81</v>
      </c>
      <c r="I180" s="148"/>
      <c r="J180" s="148"/>
      <c r="K180" s="149"/>
    </row>
    <row r="181" spans="1:14" ht="15.75" x14ac:dyDescent="0.25">
      <c r="A181" s="155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</row>
    <row r="182" spans="1:14" ht="45" customHeight="1" x14ac:dyDescent="0.25">
      <c r="A182" s="4" t="s">
        <v>147</v>
      </c>
      <c r="B182" s="150" t="s">
        <v>37</v>
      </c>
      <c r="C182" s="150" t="s">
        <v>36</v>
      </c>
      <c r="D182" s="150" t="s">
        <v>38</v>
      </c>
      <c r="E182" s="150" t="s">
        <v>82</v>
      </c>
      <c r="F182" s="150" t="s">
        <v>234</v>
      </c>
      <c r="G182" s="150" t="s">
        <v>208</v>
      </c>
      <c r="H182" s="150" t="s">
        <v>209</v>
      </c>
      <c r="I182" s="151" t="s">
        <v>210</v>
      </c>
      <c r="J182" s="5" t="s">
        <v>174</v>
      </c>
      <c r="K182" s="6" t="s">
        <v>200</v>
      </c>
      <c r="M182" s="163" t="s">
        <v>217</v>
      </c>
      <c r="N182" s="163" t="s">
        <v>44</v>
      </c>
    </row>
    <row r="183" spans="1:14" ht="24.95" customHeight="1" x14ac:dyDescent="0.25">
      <c r="A183" s="152" t="s">
        <v>9</v>
      </c>
      <c r="B183" s="138"/>
      <c r="C183" s="138"/>
      <c r="D183" s="138" t="s">
        <v>181</v>
      </c>
      <c r="E183" s="138" t="s">
        <v>170</v>
      </c>
      <c r="F183" s="165" t="s">
        <v>182</v>
      </c>
      <c r="G183" s="138"/>
      <c r="H183" s="138"/>
      <c r="I183" s="166" t="s">
        <v>181</v>
      </c>
      <c r="J183" s="140">
        <v>4</v>
      </c>
      <c r="K183" s="141" t="s">
        <v>188</v>
      </c>
    </row>
    <row r="184" spans="1:14" ht="24.95" customHeight="1" x14ac:dyDescent="0.25">
      <c r="A184" s="153" t="s">
        <v>7</v>
      </c>
      <c r="B184" s="138"/>
      <c r="C184" s="138"/>
      <c r="D184" s="138" t="s">
        <v>199</v>
      </c>
      <c r="E184" s="138" t="s">
        <v>176</v>
      </c>
      <c r="F184" s="138"/>
      <c r="G184" s="165" t="s">
        <v>176</v>
      </c>
      <c r="H184" s="165" t="s">
        <v>171</v>
      </c>
      <c r="I184" s="139"/>
      <c r="J184" s="140">
        <v>4</v>
      </c>
      <c r="K184" s="141" t="s">
        <v>189</v>
      </c>
    </row>
    <row r="185" spans="1:14" ht="24.95" customHeight="1" x14ac:dyDescent="0.25">
      <c r="A185" s="152" t="s">
        <v>8</v>
      </c>
      <c r="B185" s="138" t="s">
        <v>176</v>
      </c>
      <c r="C185" s="138" t="s">
        <v>171</v>
      </c>
      <c r="D185" s="138"/>
      <c r="E185" s="138"/>
      <c r="F185" s="165" t="s">
        <v>176</v>
      </c>
      <c r="G185" s="138"/>
      <c r="H185" s="138"/>
      <c r="I185" s="166" t="s">
        <v>170</v>
      </c>
      <c r="J185" s="140">
        <v>3</v>
      </c>
      <c r="K185" s="141" t="s">
        <v>188</v>
      </c>
    </row>
    <row r="186" spans="1:14" ht="24.95" customHeight="1" x14ac:dyDescent="0.25">
      <c r="A186" s="153" t="s">
        <v>15</v>
      </c>
      <c r="B186" s="138" t="s">
        <v>171</v>
      </c>
      <c r="C186" s="138"/>
      <c r="D186" s="138"/>
      <c r="E186" s="138"/>
      <c r="F186" s="138"/>
      <c r="G186" s="165" t="s">
        <v>180</v>
      </c>
      <c r="H186" s="165" t="s">
        <v>181</v>
      </c>
      <c r="I186" s="139"/>
      <c r="J186" s="140">
        <v>1</v>
      </c>
      <c r="K186" s="141" t="s">
        <v>189</v>
      </c>
    </row>
    <row r="187" spans="1:14" ht="24.95" customHeight="1" x14ac:dyDescent="0.25">
      <c r="A187" s="153" t="s">
        <v>10</v>
      </c>
      <c r="B187" s="138"/>
      <c r="C187" s="138" t="s">
        <v>178</v>
      </c>
      <c r="D187" s="138"/>
      <c r="E187" s="138"/>
      <c r="F187" s="138"/>
      <c r="G187" s="138"/>
      <c r="H187" s="138"/>
      <c r="I187" s="139"/>
      <c r="J187" s="142" t="s">
        <v>186</v>
      </c>
      <c r="K187" s="141"/>
    </row>
    <row r="188" spans="1:14" ht="24.95" customHeight="1" x14ac:dyDescent="0.25">
      <c r="A188" s="153" t="s">
        <v>100</v>
      </c>
      <c r="B188" s="143"/>
      <c r="C188" s="138"/>
      <c r="D188" s="138"/>
      <c r="E188" s="144"/>
      <c r="F188" s="143"/>
      <c r="G188" s="143"/>
      <c r="H188" s="138"/>
      <c r="I188" s="139"/>
      <c r="J188" s="142"/>
      <c r="K188" s="141"/>
    </row>
    <row r="189" spans="1:14" ht="24.95" customHeight="1" x14ac:dyDescent="0.25">
      <c r="A189" s="153"/>
      <c r="B189" s="138"/>
      <c r="C189" s="138"/>
      <c r="D189" s="138"/>
      <c r="E189" s="138"/>
      <c r="F189" s="138"/>
      <c r="G189" s="138"/>
      <c r="H189" s="138"/>
      <c r="I189" s="139"/>
      <c r="J189" s="142"/>
      <c r="K189" s="141"/>
    </row>
    <row r="190" spans="1:14" ht="24.95" customHeight="1" thickBot="1" x14ac:dyDescent="0.3">
      <c r="A190" s="154"/>
      <c r="B190" s="161"/>
      <c r="C190" s="161"/>
      <c r="D190" s="161"/>
      <c r="E190" s="161"/>
      <c r="F190" s="161"/>
      <c r="G190" s="161"/>
      <c r="H190" s="161"/>
      <c r="I190" s="162"/>
      <c r="J190" s="142"/>
      <c r="K190" s="141"/>
    </row>
    <row r="191" spans="1:14" ht="24.95" customHeight="1" x14ac:dyDescent="0.25">
      <c r="A191" s="145"/>
      <c r="B191" s="146" t="s">
        <v>186</v>
      </c>
      <c r="C191" s="146" t="s">
        <v>187</v>
      </c>
      <c r="D191" s="146" t="s">
        <v>81</v>
      </c>
      <c r="E191" s="146" t="s">
        <v>81</v>
      </c>
      <c r="F191" s="146"/>
      <c r="G191" s="146"/>
      <c r="H191" s="146"/>
      <c r="I191" s="146"/>
      <c r="J191" s="138"/>
      <c r="K191" s="141"/>
    </row>
    <row r="192" spans="1:14" ht="24.95" customHeight="1" thickBot="1" x14ac:dyDescent="0.3">
      <c r="A192" s="147"/>
      <c r="B192" s="148"/>
      <c r="C192" s="148"/>
      <c r="D192" s="148"/>
      <c r="E192" s="148"/>
      <c r="F192" s="148" t="s">
        <v>81</v>
      </c>
      <c r="G192" s="148" t="s">
        <v>186</v>
      </c>
      <c r="H192" s="148" t="s">
        <v>186</v>
      </c>
      <c r="I192" s="148" t="s">
        <v>81</v>
      </c>
      <c r="J192" s="148"/>
      <c r="K192" s="149"/>
    </row>
    <row r="193" spans="1:14" ht="16.5" thickBot="1" x14ac:dyDescent="0.3">
      <c r="A193" s="155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</row>
    <row r="194" spans="1:14" ht="45" customHeight="1" x14ac:dyDescent="0.25">
      <c r="A194" s="4" t="s">
        <v>148</v>
      </c>
      <c r="B194" s="150" t="s">
        <v>22</v>
      </c>
      <c r="C194" s="150" t="s">
        <v>25</v>
      </c>
      <c r="D194" s="150" t="s">
        <v>121</v>
      </c>
      <c r="E194" s="150" t="s">
        <v>122</v>
      </c>
      <c r="F194" s="150" t="s">
        <v>123</v>
      </c>
      <c r="G194" s="164"/>
      <c r="H194" s="150"/>
      <c r="I194" s="151"/>
      <c r="J194" s="5" t="s">
        <v>179</v>
      </c>
      <c r="K194" s="6" t="s">
        <v>179</v>
      </c>
      <c r="M194" s="163" t="s">
        <v>218</v>
      </c>
      <c r="N194" s="163" t="s">
        <v>41</v>
      </c>
    </row>
    <row r="195" spans="1:14" ht="24.95" customHeight="1" x14ac:dyDescent="0.25">
      <c r="A195" s="152" t="s">
        <v>39</v>
      </c>
      <c r="B195" s="138"/>
      <c r="C195" s="138"/>
      <c r="D195" s="138" t="s">
        <v>171</v>
      </c>
      <c r="E195" s="138"/>
      <c r="F195" s="138"/>
      <c r="G195" s="138"/>
      <c r="H195" s="138"/>
      <c r="I195" s="139"/>
      <c r="J195" s="140">
        <v>1</v>
      </c>
      <c r="K195" s="141"/>
    </row>
    <row r="196" spans="1:14" ht="24.95" customHeight="1" x14ac:dyDescent="0.25">
      <c r="A196" s="153" t="s">
        <v>24</v>
      </c>
      <c r="B196" s="165" t="s">
        <v>171</v>
      </c>
      <c r="C196" s="165" t="s">
        <v>171</v>
      </c>
      <c r="D196" s="138" t="s">
        <v>173</v>
      </c>
      <c r="E196" s="138" t="s">
        <v>178</v>
      </c>
      <c r="F196" s="138"/>
      <c r="G196" s="138"/>
      <c r="H196" s="138"/>
      <c r="I196" s="139"/>
      <c r="J196" s="140">
        <v>1</v>
      </c>
      <c r="K196" s="141" t="s">
        <v>187</v>
      </c>
    </row>
    <row r="197" spans="1:14" ht="24.95" customHeight="1" x14ac:dyDescent="0.25">
      <c r="A197" s="152" t="s">
        <v>23</v>
      </c>
      <c r="B197" s="138" t="s">
        <v>192</v>
      </c>
      <c r="C197" s="138" t="s">
        <v>199</v>
      </c>
      <c r="D197" s="165" t="s">
        <v>180</v>
      </c>
      <c r="E197" s="138"/>
      <c r="F197" s="165" t="s">
        <v>176</v>
      </c>
      <c r="G197" s="138"/>
      <c r="H197" s="138"/>
      <c r="I197" s="139"/>
      <c r="J197" s="140">
        <v>2</v>
      </c>
      <c r="K197" s="141" t="s">
        <v>189</v>
      </c>
    </row>
    <row r="198" spans="1:14" ht="24.95" customHeight="1" x14ac:dyDescent="0.25">
      <c r="A198" s="153" t="s">
        <v>119</v>
      </c>
      <c r="B198" s="138" t="s">
        <v>173</v>
      </c>
      <c r="C198" s="138"/>
      <c r="D198" s="165" t="s">
        <v>180</v>
      </c>
      <c r="E198" s="138"/>
      <c r="F198" s="138" t="s">
        <v>236</v>
      </c>
      <c r="G198" s="138"/>
      <c r="H198" s="138"/>
      <c r="I198" s="139"/>
      <c r="J198" s="140">
        <v>2</v>
      </c>
      <c r="K198" s="141" t="s">
        <v>186</v>
      </c>
    </row>
    <row r="199" spans="1:14" ht="24.95" customHeight="1" x14ac:dyDescent="0.25">
      <c r="A199" s="153" t="s">
        <v>120</v>
      </c>
      <c r="B199" s="165" t="s">
        <v>173</v>
      </c>
      <c r="C199" s="165" t="s">
        <v>173</v>
      </c>
      <c r="D199" s="138"/>
      <c r="E199" s="138" t="s">
        <v>192</v>
      </c>
      <c r="F199" s="138"/>
      <c r="G199" s="138"/>
      <c r="H199" s="138"/>
      <c r="I199" s="139"/>
      <c r="J199" s="142" t="s">
        <v>81</v>
      </c>
      <c r="K199" s="141" t="s">
        <v>81</v>
      </c>
    </row>
    <row r="200" spans="1:14" ht="24.95" customHeight="1" x14ac:dyDescent="0.25">
      <c r="A200" s="153" t="s">
        <v>223</v>
      </c>
      <c r="B200" s="143"/>
      <c r="C200" s="138"/>
      <c r="D200" s="138"/>
      <c r="E200" s="144"/>
      <c r="F200" s="143"/>
      <c r="G200" s="143"/>
      <c r="H200" s="138"/>
      <c r="I200" s="139"/>
      <c r="J200" s="142"/>
      <c r="K200" s="141"/>
    </row>
    <row r="201" spans="1:14" ht="24.95" customHeight="1" x14ac:dyDescent="0.25">
      <c r="A201" s="153"/>
      <c r="B201" s="138"/>
      <c r="C201" s="138"/>
      <c r="D201" s="138"/>
      <c r="E201" s="138"/>
      <c r="F201" s="138"/>
      <c r="G201" s="138"/>
      <c r="H201" s="138"/>
      <c r="I201" s="139"/>
      <c r="J201" s="142"/>
      <c r="K201" s="141"/>
    </row>
    <row r="202" spans="1:14" ht="24.95" customHeight="1" thickBot="1" x14ac:dyDescent="0.3">
      <c r="A202" s="154"/>
      <c r="B202" s="161"/>
      <c r="C202" s="161"/>
      <c r="D202" s="161"/>
      <c r="E202" s="161"/>
      <c r="F202" s="161"/>
      <c r="G202" s="161"/>
      <c r="H202" s="161"/>
      <c r="I202" s="162"/>
      <c r="J202" s="142"/>
      <c r="K202" s="141"/>
    </row>
    <row r="203" spans="1:14" ht="24.95" customHeight="1" x14ac:dyDescent="0.25">
      <c r="A203" s="145"/>
      <c r="B203" s="146" t="s">
        <v>188</v>
      </c>
      <c r="C203" s="146" t="s">
        <v>81</v>
      </c>
      <c r="D203" s="146" t="s">
        <v>189</v>
      </c>
      <c r="E203" s="146" t="s">
        <v>189</v>
      </c>
      <c r="F203" s="146" t="s">
        <v>81</v>
      </c>
      <c r="G203" s="146"/>
      <c r="H203" s="146"/>
      <c r="I203" s="146"/>
      <c r="J203" s="138"/>
      <c r="K203" s="141"/>
    </row>
    <row r="204" spans="1:14" ht="24.95" customHeight="1" thickBot="1" x14ac:dyDescent="0.3">
      <c r="A204" s="147"/>
      <c r="B204" s="148" t="s">
        <v>189</v>
      </c>
      <c r="C204" s="148" t="s">
        <v>189</v>
      </c>
      <c r="D204" s="148" t="s">
        <v>187</v>
      </c>
      <c r="E204" s="148"/>
      <c r="F204" s="148" t="s">
        <v>187</v>
      </c>
      <c r="G204" s="148"/>
      <c r="H204" s="148"/>
      <c r="I204" s="148"/>
      <c r="J204" s="148"/>
      <c r="K204" s="149"/>
    </row>
    <row r="205" spans="1:14" ht="15.75" x14ac:dyDescent="0.25">
      <c r="A205" s="155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</row>
    <row r="206" spans="1:14" ht="45" customHeight="1" x14ac:dyDescent="0.25">
      <c r="A206" s="4" t="s">
        <v>149</v>
      </c>
      <c r="B206" s="150" t="s">
        <v>11</v>
      </c>
      <c r="C206" s="150" t="s">
        <v>12</v>
      </c>
      <c r="D206" s="150" t="s">
        <v>13</v>
      </c>
      <c r="E206" s="150" t="s">
        <v>14</v>
      </c>
      <c r="F206" s="150" t="s">
        <v>211</v>
      </c>
      <c r="G206" s="150" t="s">
        <v>212</v>
      </c>
      <c r="H206" s="150" t="s">
        <v>213</v>
      </c>
      <c r="I206" s="151"/>
      <c r="J206" s="5" t="s">
        <v>197</v>
      </c>
      <c r="K206" s="6" t="s">
        <v>197</v>
      </c>
      <c r="M206" s="163" t="s">
        <v>218</v>
      </c>
      <c r="N206" s="163" t="s">
        <v>42</v>
      </c>
    </row>
    <row r="207" spans="1:14" ht="24.95" customHeight="1" x14ac:dyDescent="0.25">
      <c r="A207" s="152" t="s">
        <v>90</v>
      </c>
      <c r="B207" s="138"/>
      <c r="C207" s="165" t="s">
        <v>173</v>
      </c>
      <c r="D207" s="138" t="s">
        <v>176</v>
      </c>
      <c r="E207" s="138" t="s">
        <v>172</v>
      </c>
      <c r="F207" s="138"/>
      <c r="G207" s="138"/>
      <c r="H207" s="165" t="s">
        <v>170</v>
      </c>
      <c r="I207" s="139"/>
      <c r="J207" s="140">
        <v>4</v>
      </c>
      <c r="K207" s="141" t="s">
        <v>187</v>
      </c>
    </row>
    <row r="208" spans="1:14" ht="24.95" customHeight="1" x14ac:dyDescent="0.25">
      <c r="A208" s="153" t="s">
        <v>91</v>
      </c>
      <c r="B208" s="138"/>
      <c r="C208" s="165" t="s">
        <v>180</v>
      </c>
      <c r="D208" s="138" t="s">
        <v>168</v>
      </c>
      <c r="E208" s="138"/>
      <c r="F208" s="138"/>
      <c r="G208" s="165" t="s">
        <v>176</v>
      </c>
      <c r="H208" s="138"/>
      <c r="I208" s="139"/>
      <c r="J208" s="140">
        <v>2</v>
      </c>
      <c r="K208" s="141" t="s">
        <v>189</v>
      </c>
    </row>
    <row r="209" spans="1:14" ht="24.95" customHeight="1" x14ac:dyDescent="0.25">
      <c r="A209" s="152" t="s">
        <v>89</v>
      </c>
      <c r="B209" s="138" t="s">
        <v>180</v>
      </c>
      <c r="C209" s="138" t="s">
        <v>172</v>
      </c>
      <c r="D209" s="138"/>
      <c r="E209" s="165" t="s">
        <v>176</v>
      </c>
      <c r="F209" s="165" t="s">
        <v>180</v>
      </c>
      <c r="G209" s="138"/>
      <c r="H209" s="138"/>
      <c r="I209" s="139"/>
      <c r="J209" s="140">
        <v>3</v>
      </c>
      <c r="K209" s="141" t="s">
        <v>189</v>
      </c>
    </row>
    <row r="210" spans="1:14" ht="24.95" customHeight="1" x14ac:dyDescent="0.25">
      <c r="A210" s="153" t="s">
        <v>92</v>
      </c>
      <c r="B210" s="138" t="s">
        <v>203</v>
      </c>
      <c r="C210" s="138" t="s">
        <v>192</v>
      </c>
      <c r="D210" s="138"/>
      <c r="E210" s="165" t="s">
        <v>172</v>
      </c>
      <c r="F210" s="138"/>
      <c r="G210" s="138"/>
      <c r="H210" s="138"/>
      <c r="I210" s="139"/>
      <c r="J210" s="140">
        <v>0</v>
      </c>
      <c r="K210" s="141" t="s">
        <v>187</v>
      </c>
    </row>
    <row r="211" spans="1:14" ht="24.95" customHeight="1" x14ac:dyDescent="0.25">
      <c r="A211" s="153" t="s">
        <v>93</v>
      </c>
      <c r="B211" s="138"/>
      <c r="C211" s="138"/>
      <c r="D211" s="165" t="s">
        <v>180</v>
      </c>
      <c r="E211" s="138" t="s">
        <v>172</v>
      </c>
      <c r="F211" s="138"/>
      <c r="G211" s="138"/>
      <c r="H211" s="138"/>
      <c r="I211" s="139"/>
      <c r="J211" s="142" t="s">
        <v>187</v>
      </c>
      <c r="K211" s="141" t="s">
        <v>186</v>
      </c>
    </row>
    <row r="212" spans="1:14" ht="24.95" customHeight="1" x14ac:dyDescent="0.25">
      <c r="A212" s="153" t="s">
        <v>94</v>
      </c>
      <c r="B212" s="143"/>
      <c r="C212" s="138"/>
      <c r="D212" s="138"/>
      <c r="E212" s="144"/>
      <c r="F212" s="143"/>
      <c r="G212" s="143"/>
      <c r="H212" s="138"/>
      <c r="I212" s="139"/>
      <c r="J212" s="142"/>
      <c r="K212" s="141"/>
    </row>
    <row r="213" spans="1:14" ht="24.95" customHeight="1" x14ac:dyDescent="0.25">
      <c r="A213" s="153"/>
      <c r="B213" s="138"/>
      <c r="C213" s="138"/>
      <c r="D213" s="138"/>
      <c r="E213" s="138"/>
      <c r="F213" s="138"/>
      <c r="G213" s="138"/>
      <c r="H213" s="138"/>
      <c r="I213" s="139"/>
      <c r="J213" s="142"/>
      <c r="K213" s="141"/>
    </row>
    <row r="214" spans="1:14" ht="24.95" customHeight="1" thickBot="1" x14ac:dyDescent="0.3">
      <c r="A214" s="154"/>
      <c r="B214" s="161"/>
      <c r="C214" s="161"/>
      <c r="D214" s="161"/>
      <c r="E214" s="161"/>
      <c r="F214" s="161"/>
      <c r="G214" s="161"/>
      <c r="H214" s="161"/>
      <c r="I214" s="162"/>
      <c r="J214" s="142"/>
      <c r="K214" s="141"/>
    </row>
    <row r="215" spans="1:14" ht="24.95" customHeight="1" x14ac:dyDescent="0.25">
      <c r="A215" s="145"/>
      <c r="B215" s="146" t="s">
        <v>189</v>
      </c>
      <c r="C215" s="146" t="s">
        <v>187</v>
      </c>
      <c r="D215" s="146" t="s">
        <v>81</v>
      </c>
      <c r="E215" s="146" t="s">
        <v>81</v>
      </c>
      <c r="F215" s="146"/>
      <c r="G215" s="146"/>
      <c r="H215" s="146"/>
      <c r="I215" s="146"/>
      <c r="J215" s="138"/>
      <c r="K215" s="141"/>
    </row>
    <row r="216" spans="1:14" ht="24.95" customHeight="1" thickBot="1" x14ac:dyDescent="0.3">
      <c r="A216" s="147"/>
      <c r="B216" s="148"/>
      <c r="C216" s="148" t="s">
        <v>189</v>
      </c>
      <c r="D216" s="148" t="s">
        <v>186</v>
      </c>
      <c r="E216" s="148" t="s">
        <v>81</v>
      </c>
      <c r="F216" s="148" t="s">
        <v>186</v>
      </c>
      <c r="G216" s="148" t="s">
        <v>81</v>
      </c>
      <c r="H216" s="148" t="s">
        <v>81</v>
      </c>
      <c r="I216" s="148"/>
      <c r="J216" s="148"/>
      <c r="K216" s="149"/>
    </row>
    <row r="217" spans="1:14" ht="15.75" x14ac:dyDescent="0.25">
      <c r="A217" s="155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</row>
    <row r="218" spans="1:14" ht="45" customHeight="1" x14ac:dyDescent="0.25">
      <c r="A218" s="4" t="s">
        <v>150</v>
      </c>
      <c r="B218" s="150" t="s">
        <v>9</v>
      </c>
      <c r="C218" s="150" t="s">
        <v>7</v>
      </c>
      <c r="D218" s="150" t="s">
        <v>8</v>
      </c>
      <c r="E218" s="150" t="s">
        <v>15</v>
      </c>
      <c r="F218" s="150" t="s">
        <v>10</v>
      </c>
      <c r="G218" s="150" t="s">
        <v>100</v>
      </c>
      <c r="H218" s="150"/>
      <c r="I218" s="151"/>
      <c r="J218" s="5" t="s">
        <v>193</v>
      </c>
      <c r="K218" s="6" t="s">
        <v>191</v>
      </c>
      <c r="M218" s="163" t="s">
        <v>218</v>
      </c>
      <c r="N218" s="163" t="s">
        <v>43</v>
      </c>
    </row>
    <row r="219" spans="1:14" ht="24.95" customHeight="1" x14ac:dyDescent="0.25">
      <c r="A219" s="152" t="s">
        <v>1</v>
      </c>
      <c r="B219" s="165" t="s">
        <v>172</v>
      </c>
      <c r="C219" s="165" t="s">
        <v>171</v>
      </c>
      <c r="D219" s="138" t="s">
        <v>201</v>
      </c>
      <c r="E219" s="138" t="s">
        <v>181</v>
      </c>
      <c r="F219" s="138"/>
      <c r="G219" s="138"/>
      <c r="H219" s="138"/>
      <c r="I219" s="139"/>
      <c r="J219" s="140">
        <v>4</v>
      </c>
      <c r="K219" s="141" t="s">
        <v>189</v>
      </c>
    </row>
    <row r="220" spans="1:14" ht="24.95" customHeight="1" x14ac:dyDescent="0.25">
      <c r="A220" s="153" t="s">
        <v>2</v>
      </c>
      <c r="B220" s="165" t="s">
        <v>181</v>
      </c>
      <c r="C220" s="165" t="s">
        <v>180</v>
      </c>
      <c r="D220" s="138"/>
      <c r="E220" s="138" t="s">
        <v>171</v>
      </c>
      <c r="F220" s="138" t="s">
        <v>175</v>
      </c>
      <c r="G220" s="138"/>
      <c r="H220" s="138"/>
      <c r="I220" s="139"/>
      <c r="J220" s="140">
        <v>3</v>
      </c>
      <c r="K220" s="141" t="s">
        <v>189</v>
      </c>
    </row>
    <row r="221" spans="1:14" ht="24.95" customHeight="1" x14ac:dyDescent="0.25">
      <c r="A221" s="152" t="s">
        <v>3</v>
      </c>
      <c r="B221" s="138"/>
      <c r="C221" s="138"/>
      <c r="D221" s="138"/>
      <c r="E221" s="138"/>
      <c r="F221" s="138"/>
      <c r="G221" s="138"/>
      <c r="H221" s="138"/>
      <c r="I221" s="139"/>
      <c r="J221" s="140"/>
      <c r="K221" s="141"/>
    </row>
    <row r="222" spans="1:14" ht="24.95" customHeight="1" x14ac:dyDescent="0.25">
      <c r="A222" s="153" t="s">
        <v>4</v>
      </c>
      <c r="B222" s="138"/>
      <c r="C222" s="138"/>
      <c r="D222" s="165" t="s">
        <v>180</v>
      </c>
      <c r="E222" s="165" t="s">
        <v>180</v>
      </c>
      <c r="F222" s="138"/>
      <c r="G222" s="138"/>
      <c r="H222" s="138"/>
      <c r="I222" s="139"/>
      <c r="J222" s="140"/>
      <c r="K222" s="141" t="s">
        <v>187</v>
      </c>
    </row>
    <row r="223" spans="1:14" ht="24.95" customHeight="1" x14ac:dyDescent="0.25">
      <c r="A223" s="153" t="s">
        <v>5</v>
      </c>
      <c r="B223" s="138" t="s">
        <v>202</v>
      </c>
      <c r="C223" s="138" t="s">
        <v>171</v>
      </c>
      <c r="D223" s="165" t="s">
        <v>171</v>
      </c>
      <c r="E223" s="165" t="s">
        <v>171</v>
      </c>
      <c r="F223" s="138"/>
      <c r="G223" s="138"/>
      <c r="H223" s="138"/>
      <c r="I223" s="139"/>
      <c r="J223" s="142" t="s">
        <v>186</v>
      </c>
      <c r="K223" s="141" t="s">
        <v>187</v>
      </c>
    </row>
    <row r="224" spans="1:14" ht="24.95" customHeight="1" x14ac:dyDescent="0.25">
      <c r="A224" s="153" t="s">
        <v>6</v>
      </c>
      <c r="B224" s="143"/>
      <c r="C224" s="138"/>
      <c r="D224" s="138"/>
      <c r="E224" s="144"/>
      <c r="F224" s="143"/>
      <c r="G224" s="143"/>
      <c r="H224" s="138"/>
      <c r="I224" s="139"/>
      <c r="J224" s="142"/>
      <c r="K224" s="141"/>
    </row>
    <row r="225" spans="1:14" ht="24.95" customHeight="1" x14ac:dyDescent="0.25">
      <c r="A225" s="153" t="s">
        <v>35</v>
      </c>
      <c r="B225" s="138"/>
      <c r="C225" s="138"/>
      <c r="D225" s="138"/>
      <c r="E225" s="138"/>
      <c r="F225" s="138"/>
      <c r="G225" s="138"/>
      <c r="H225" s="138"/>
      <c r="I225" s="139"/>
      <c r="J225" s="142"/>
      <c r="K225" s="141"/>
    </row>
    <row r="226" spans="1:14" ht="24.95" customHeight="1" thickBot="1" x14ac:dyDescent="0.3">
      <c r="A226" s="154" t="s">
        <v>98</v>
      </c>
      <c r="B226" s="161" t="s">
        <v>173</v>
      </c>
      <c r="C226" s="161" t="s">
        <v>173</v>
      </c>
      <c r="D226" s="161"/>
      <c r="E226" s="161"/>
      <c r="F226" s="161"/>
      <c r="G226" s="161"/>
      <c r="H226" s="161"/>
      <c r="I226" s="162"/>
      <c r="J226" s="142" t="s">
        <v>81</v>
      </c>
      <c r="K226" s="141"/>
    </row>
    <row r="227" spans="1:14" ht="24.95" customHeight="1" x14ac:dyDescent="0.25">
      <c r="A227" s="145"/>
      <c r="B227" s="146" t="s">
        <v>188</v>
      </c>
      <c r="C227" s="146" t="s">
        <v>189</v>
      </c>
      <c r="D227" s="146" t="s">
        <v>81</v>
      </c>
      <c r="E227" s="146" t="s">
        <v>186</v>
      </c>
      <c r="F227" s="146" t="s">
        <v>81</v>
      </c>
      <c r="G227" s="146"/>
      <c r="H227" s="146"/>
      <c r="I227" s="146"/>
      <c r="J227" s="138"/>
      <c r="K227" s="141"/>
    </row>
    <row r="228" spans="1:14" ht="24.95" customHeight="1" thickBot="1" x14ac:dyDescent="0.3">
      <c r="A228" s="147"/>
      <c r="B228" s="148" t="s">
        <v>81</v>
      </c>
      <c r="C228" s="148" t="s">
        <v>187</v>
      </c>
      <c r="D228" s="148" t="s">
        <v>187</v>
      </c>
      <c r="E228" s="148" t="s">
        <v>187</v>
      </c>
      <c r="F228" s="148"/>
      <c r="G228" s="148"/>
      <c r="H228" s="148"/>
      <c r="I228" s="148"/>
      <c r="J228" s="148"/>
      <c r="K228" s="149"/>
    </row>
    <row r="229" spans="1:14" ht="15.75" x14ac:dyDescent="0.25">
      <c r="A229" s="155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</row>
    <row r="230" spans="1:14" ht="45" customHeight="1" x14ac:dyDescent="0.25">
      <c r="A230" s="4" t="s">
        <v>151</v>
      </c>
      <c r="B230" s="150" t="s">
        <v>37</v>
      </c>
      <c r="C230" s="150" t="s">
        <v>36</v>
      </c>
      <c r="D230" s="150" t="s">
        <v>38</v>
      </c>
      <c r="E230" s="150" t="s">
        <v>82</v>
      </c>
      <c r="F230" s="150" t="s">
        <v>234</v>
      </c>
      <c r="G230" s="150" t="s">
        <v>208</v>
      </c>
      <c r="H230" s="150" t="s">
        <v>209</v>
      </c>
      <c r="I230" s="151" t="s">
        <v>210</v>
      </c>
      <c r="J230" s="5" t="s">
        <v>200</v>
      </c>
      <c r="K230" s="6" t="s">
        <v>195</v>
      </c>
      <c r="M230" s="163" t="s">
        <v>218</v>
      </c>
      <c r="N230" s="163" t="s">
        <v>44</v>
      </c>
    </row>
    <row r="231" spans="1:14" ht="24.95" customHeight="1" x14ac:dyDescent="0.25">
      <c r="A231" s="152" t="s">
        <v>102</v>
      </c>
      <c r="B231" s="138"/>
      <c r="C231" s="138"/>
      <c r="D231" s="138" t="s">
        <v>199</v>
      </c>
      <c r="E231" s="138" t="s">
        <v>182</v>
      </c>
      <c r="F231" s="138"/>
      <c r="G231" s="138"/>
      <c r="H231" s="165" t="s">
        <v>181</v>
      </c>
      <c r="I231" s="139"/>
      <c r="J231" s="140">
        <v>4</v>
      </c>
      <c r="K231" s="141" t="s">
        <v>187</v>
      </c>
    </row>
    <row r="232" spans="1:14" ht="24.95" customHeight="1" x14ac:dyDescent="0.25">
      <c r="A232" s="153" t="s">
        <v>103</v>
      </c>
      <c r="B232" s="138"/>
      <c r="C232" s="138"/>
      <c r="D232" s="138" t="s">
        <v>175</v>
      </c>
      <c r="E232" s="138" t="s">
        <v>181</v>
      </c>
      <c r="F232" s="165" t="s">
        <v>176</v>
      </c>
      <c r="G232" s="138"/>
      <c r="H232" s="165" t="s">
        <v>169</v>
      </c>
      <c r="I232" s="139"/>
      <c r="J232" s="140">
        <v>4</v>
      </c>
      <c r="K232" s="141" t="s">
        <v>188</v>
      </c>
    </row>
    <row r="233" spans="1:14" ht="24.95" customHeight="1" x14ac:dyDescent="0.25">
      <c r="A233" s="152" t="s">
        <v>104</v>
      </c>
      <c r="B233" s="138" t="s">
        <v>172</v>
      </c>
      <c r="C233" s="138" t="s">
        <v>170</v>
      </c>
      <c r="D233" s="138"/>
      <c r="E233" s="138"/>
      <c r="F233" s="138"/>
      <c r="G233" s="165" t="s">
        <v>171</v>
      </c>
      <c r="H233" s="138"/>
      <c r="I233" s="166" t="s">
        <v>182</v>
      </c>
      <c r="J233" s="140">
        <v>4</v>
      </c>
      <c r="K233" s="141" t="s">
        <v>189</v>
      </c>
    </row>
    <row r="234" spans="1:14" ht="24.95" customHeight="1" x14ac:dyDescent="0.25">
      <c r="A234" s="153" t="s">
        <v>105</v>
      </c>
      <c r="B234" s="138"/>
      <c r="C234" s="138" t="s">
        <v>180</v>
      </c>
      <c r="D234" s="138"/>
      <c r="E234" s="138"/>
      <c r="F234" s="138"/>
      <c r="G234" s="165" t="s">
        <v>172</v>
      </c>
      <c r="H234" s="138"/>
      <c r="I234" s="166" t="s">
        <v>175</v>
      </c>
      <c r="J234" s="140">
        <v>1</v>
      </c>
      <c r="K234" s="141" t="s">
        <v>188</v>
      </c>
    </row>
    <row r="235" spans="1:14" ht="24.95" customHeight="1" x14ac:dyDescent="0.25">
      <c r="A235" s="153" t="s">
        <v>106</v>
      </c>
      <c r="B235" s="138" t="s">
        <v>171</v>
      </c>
      <c r="C235" s="138"/>
      <c r="D235" s="138"/>
      <c r="E235" s="138"/>
      <c r="F235" s="138"/>
      <c r="G235" s="138"/>
      <c r="H235" s="138"/>
      <c r="I235" s="139"/>
      <c r="J235" s="142" t="s">
        <v>186</v>
      </c>
      <c r="K235" s="141"/>
    </row>
    <row r="236" spans="1:14" ht="24.95" customHeight="1" x14ac:dyDescent="0.25">
      <c r="A236" s="153" t="s">
        <v>107</v>
      </c>
      <c r="B236" s="143"/>
      <c r="C236" s="138"/>
      <c r="D236" s="138"/>
      <c r="E236" s="144"/>
      <c r="F236" s="169" t="s">
        <v>176</v>
      </c>
      <c r="G236" s="143"/>
      <c r="H236" s="138"/>
      <c r="I236" s="139"/>
      <c r="J236" s="142"/>
      <c r="K236" s="141" t="s">
        <v>187</v>
      </c>
    </row>
    <row r="237" spans="1:14" ht="24.95" customHeight="1" x14ac:dyDescent="0.25">
      <c r="A237" s="153" t="s">
        <v>108</v>
      </c>
      <c r="B237" s="138"/>
      <c r="C237" s="138"/>
      <c r="D237" s="138"/>
      <c r="E237" s="138"/>
      <c r="F237" s="138"/>
      <c r="G237" s="138"/>
      <c r="H237" s="138"/>
      <c r="I237" s="139"/>
      <c r="J237" s="142"/>
      <c r="K237" s="141"/>
    </row>
    <row r="238" spans="1:14" ht="24.95" customHeight="1" thickBot="1" x14ac:dyDescent="0.3">
      <c r="A238" s="154"/>
      <c r="B238" s="161"/>
      <c r="C238" s="161"/>
      <c r="D238" s="161"/>
      <c r="E238" s="161"/>
      <c r="F238" s="161"/>
      <c r="G238" s="161"/>
      <c r="H238" s="161"/>
      <c r="I238" s="162"/>
      <c r="J238" s="142"/>
      <c r="K238" s="141"/>
    </row>
    <row r="239" spans="1:14" ht="24.95" customHeight="1" x14ac:dyDescent="0.25">
      <c r="A239" s="145"/>
      <c r="B239" s="146" t="s">
        <v>186</v>
      </c>
      <c r="C239" s="146" t="s">
        <v>186</v>
      </c>
      <c r="D239" s="146" t="s">
        <v>81</v>
      </c>
      <c r="E239" s="146" t="s">
        <v>81</v>
      </c>
      <c r="F239" s="146"/>
      <c r="G239" s="146"/>
      <c r="H239" s="146"/>
      <c r="I239" s="146"/>
      <c r="J239" s="138"/>
      <c r="K239" s="141"/>
    </row>
    <row r="240" spans="1:14" ht="24.95" customHeight="1" thickBot="1" x14ac:dyDescent="0.3">
      <c r="A240" s="147"/>
      <c r="B240" s="148"/>
      <c r="C240" s="148"/>
      <c r="D240" s="148"/>
      <c r="E240" s="148"/>
      <c r="F240" s="148" t="s">
        <v>81</v>
      </c>
      <c r="G240" s="148" t="s">
        <v>186</v>
      </c>
      <c r="H240" s="148" t="s">
        <v>81</v>
      </c>
      <c r="I240" s="148" t="s">
        <v>81</v>
      </c>
      <c r="J240" s="148"/>
      <c r="K240" s="149"/>
    </row>
    <row r="241" spans="1:14" ht="15.75" x14ac:dyDescent="0.25">
      <c r="A241" s="155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</row>
    <row r="242" spans="1:14" ht="45" customHeight="1" x14ac:dyDescent="0.25">
      <c r="A242" s="4" t="s">
        <v>152</v>
      </c>
      <c r="B242" s="150" t="s">
        <v>37</v>
      </c>
      <c r="C242" s="150" t="s">
        <v>36</v>
      </c>
      <c r="D242" s="150" t="s">
        <v>38</v>
      </c>
      <c r="E242" s="150" t="s">
        <v>82</v>
      </c>
      <c r="F242" s="150" t="s">
        <v>234</v>
      </c>
      <c r="G242" s="150" t="s">
        <v>208</v>
      </c>
      <c r="H242" s="150" t="s">
        <v>209</v>
      </c>
      <c r="I242" s="151" t="s">
        <v>210</v>
      </c>
      <c r="J242" s="5" t="s">
        <v>200</v>
      </c>
      <c r="K242" s="6" t="s">
        <v>238</v>
      </c>
      <c r="M242" s="163" t="s">
        <v>219</v>
      </c>
      <c r="N242" s="163" t="s">
        <v>41</v>
      </c>
    </row>
    <row r="243" spans="1:14" ht="24.95" customHeight="1" x14ac:dyDescent="0.25">
      <c r="A243" s="152" t="s">
        <v>90</v>
      </c>
      <c r="B243" s="138"/>
      <c r="C243" s="138"/>
      <c r="D243" s="138" t="s">
        <v>194</v>
      </c>
      <c r="E243" s="138" t="s">
        <v>175</v>
      </c>
      <c r="F243" s="138"/>
      <c r="G243" s="138"/>
      <c r="H243" s="138"/>
      <c r="I243" s="139"/>
      <c r="J243" s="140">
        <v>4</v>
      </c>
      <c r="K243" s="141"/>
    </row>
    <row r="244" spans="1:14" ht="24.95" customHeight="1" x14ac:dyDescent="0.25">
      <c r="A244" s="153" t="s">
        <v>91</v>
      </c>
      <c r="B244" s="138"/>
      <c r="C244" s="138"/>
      <c r="D244" s="138" t="s">
        <v>175</v>
      </c>
      <c r="E244" s="138" t="s">
        <v>204</v>
      </c>
      <c r="F244" s="165" t="s">
        <v>172</v>
      </c>
      <c r="G244" s="165" t="s">
        <v>176</v>
      </c>
      <c r="H244" s="138"/>
      <c r="I244" s="139"/>
      <c r="J244" s="140">
        <v>4</v>
      </c>
      <c r="K244" s="141" t="s">
        <v>188</v>
      </c>
    </row>
    <row r="245" spans="1:14" ht="24.95" customHeight="1" x14ac:dyDescent="0.25">
      <c r="A245" s="152" t="s">
        <v>89</v>
      </c>
      <c r="B245" s="138" t="s">
        <v>171</v>
      </c>
      <c r="C245" s="138" t="s">
        <v>180</v>
      </c>
      <c r="D245" s="138"/>
      <c r="E245" s="138"/>
      <c r="F245" s="138"/>
      <c r="G245" s="138"/>
      <c r="H245" s="165" t="s">
        <v>176</v>
      </c>
      <c r="I245" s="166" t="s">
        <v>172</v>
      </c>
      <c r="J245" s="140">
        <v>2</v>
      </c>
      <c r="K245" s="141" t="s">
        <v>188</v>
      </c>
    </row>
    <row r="246" spans="1:14" ht="24.95" customHeight="1" x14ac:dyDescent="0.25">
      <c r="A246" s="153" t="s">
        <v>92</v>
      </c>
      <c r="B246" s="138"/>
      <c r="C246" s="138"/>
      <c r="D246" s="138"/>
      <c r="E246" s="138"/>
      <c r="F246" s="165" t="s">
        <v>172</v>
      </c>
      <c r="G246" s="138"/>
      <c r="H246" s="165" t="s">
        <v>176</v>
      </c>
      <c r="I246" s="139"/>
      <c r="J246" s="140"/>
      <c r="K246" s="141" t="s">
        <v>188</v>
      </c>
    </row>
    <row r="247" spans="1:14" ht="24.95" customHeight="1" x14ac:dyDescent="0.25">
      <c r="A247" s="153" t="s">
        <v>93</v>
      </c>
      <c r="B247" s="138" t="s">
        <v>194</v>
      </c>
      <c r="C247" s="138" t="s">
        <v>176</v>
      </c>
      <c r="D247" s="138"/>
      <c r="E247" s="138"/>
      <c r="F247" s="138"/>
      <c r="G247" s="165" t="s">
        <v>237</v>
      </c>
      <c r="H247" s="138"/>
      <c r="I247" s="166" t="s">
        <v>181</v>
      </c>
      <c r="J247" s="142" t="s">
        <v>188</v>
      </c>
      <c r="K247" s="141" t="s">
        <v>188</v>
      </c>
    </row>
    <row r="248" spans="1:14" ht="24.95" customHeight="1" x14ac:dyDescent="0.25">
      <c r="A248" s="153" t="s">
        <v>94</v>
      </c>
      <c r="B248" s="143"/>
      <c r="C248" s="138"/>
      <c r="D248" s="138"/>
      <c r="E248" s="144"/>
      <c r="F248" s="143"/>
      <c r="G248" s="143"/>
      <c r="H248" s="138"/>
      <c r="I248" s="139"/>
      <c r="J248" s="142"/>
      <c r="K248" s="141"/>
    </row>
    <row r="249" spans="1:14" ht="24.95" customHeight="1" x14ac:dyDescent="0.25">
      <c r="A249" s="153"/>
      <c r="B249" s="138"/>
      <c r="C249" s="138"/>
      <c r="D249" s="138"/>
      <c r="E249" s="138"/>
      <c r="F249" s="138"/>
      <c r="G249" s="138"/>
      <c r="H249" s="138"/>
      <c r="I249" s="139"/>
      <c r="J249" s="142"/>
      <c r="K249" s="141"/>
    </row>
    <row r="250" spans="1:14" ht="24.95" customHeight="1" thickBot="1" x14ac:dyDescent="0.3">
      <c r="A250" s="154"/>
      <c r="B250" s="161"/>
      <c r="C250" s="161"/>
      <c r="D250" s="161"/>
      <c r="E250" s="161"/>
      <c r="F250" s="161"/>
      <c r="G250" s="161"/>
      <c r="H250" s="161"/>
      <c r="I250" s="162"/>
      <c r="J250" s="142"/>
      <c r="K250" s="141"/>
    </row>
    <row r="251" spans="1:14" ht="24.95" customHeight="1" x14ac:dyDescent="0.25">
      <c r="A251" s="145"/>
      <c r="B251" s="146" t="s">
        <v>186</v>
      </c>
      <c r="C251" s="146" t="s">
        <v>186</v>
      </c>
      <c r="D251" s="146" t="s">
        <v>81</v>
      </c>
      <c r="E251" s="146" t="s">
        <v>81</v>
      </c>
      <c r="F251" s="146"/>
      <c r="G251" s="146"/>
      <c r="H251" s="146"/>
      <c r="I251" s="146"/>
      <c r="J251" s="138"/>
      <c r="K251" s="141"/>
    </row>
    <row r="252" spans="1:14" ht="24.95" customHeight="1" thickBot="1" x14ac:dyDescent="0.3">
      <c r="A252" s="147"/>
      <c r="B252" s="148"/>
      <c r="C252" s="148"/>
      <c r="D252" s="148"/>
      <c r="E252" s="148"/>
      <c r="F252" s="148" t="s">
        <v>81</v>
      </c>
      <c r="G252" s="148" t="s">
        <v>81</v>
      </c>
      <c r="H252" s="148" t="s">
        <v>81</v>
      </c>
      <c r="I252" s="148" t="s">
        <v>81</v>
      </c>
      <c r="J252" s="148"/>
      <c r="K252" s="149"/>
    </row>
    <row r="253" spans="1:14" ht="15.75" x14ac:dyDescent="0.25">
      <c r="A253" s="155"/>
      <c r="B253" s="156"/>
      <c r="C253" s="156"/>
      <c r="D253" s="156"/>
      <c r="E253" s="156"/>
      <c r="F253" s="156"/>
      <c r="G253" s="156"/>
      <c r="H253" s="156"/>
      <c r="I253" s="156"/>
      <c r="J253" s="156"/>
      <c r="K253" s="156"/>
    </row>
    <row r="254" spans="1:14" ht="45" customHeight="1" x14ac:dyDescent="0.25">
      <c r="A254" s="4" t="s">
        <v>153</v>
      </c>
      <c r="B254" s="150" t="s">
        <v>22</v>
      </c>
      <c r="C254" s="150" t="s">
        <v>25</v>
      </c>
      <c r="D254" s="150" t="s">
        <v>121</v>
      </c>
      <c r="E254" s="150" t="s">
        <v>122</v>
      </c>
      <c r="F254" s="150" t="s">
        <v>123</v>
      </c>
      <c r="G254" s="164"/>
      <c r="H254" s="150"/>
      <c r="I254" s="151"/>
      <c r="J254" s="5" t="s">
        <v>174</v>
      </c>
      <c r="K254" s="6" t="s">
        <v>197</v>
      </c>
      <c r="M254" s="163" t="s">
        <v>219</v>
      </c>
      <c r="N254" s="163" t="s">
        <v>42</v>
      </c>
    </row>
    <row r="255" spans="1:14" ht="24.95" customHeight="1" x14ac:dyDescent="0.25">
      <c r="A255" s="152" t="s">
        <v>17</v>
      </c>
      <c r="B255" s="165" t="s">
        <v>181</v>
      </c>
      <c r="C255" s="165" t="s">
        <v>176</v>
      </c>
      <c r="D255" s="138" t="s">
        <v>181</v>
      </c>
      <c r="E255" s="138"/>
      <c r="F255" s="138" t="s">
        <v>176</v>
      </c>
      <c r="G255" s="138"/>
      <c r="H255" s="138"/>
      <c r="I255" s="139"/>
      <c r="J255" s="140">
        <v>4</v>
      </c>
      <c r="K255" s="141" t="s">
        <v>188</v>
      </c>
    </row>
    <row r="256" spans="1:14" ht="24.95" customHeight="1" x14ac:dyDescent="0.25">
      <c r="A256" s="153" t="s">
        <v>16</v>
      </c>
      <c r="B256" s="165" t="s">
        <v>172</v>
      </c>
      <c r="C256" s="165" t="s">
        <v>180</v>
      </c>
      <c r="D256" s="138" t="s">
        <v>170</v>
      </c>
      <c r="E256" s="138"/>
      <c r="F256" s="138"/>
      <c r="G256" s="138"/>
      <c r="H256" s="138"/>
      <c r="I256" s="139"/>
      <c r="J256" s="140">
        <v>2</v>
      </c>
      <c r="K256" s="141" t="s">
        <v>189</v>
      </c>
    </row>
    <row r="257" spans="1:14" ht="24.95" customHeight="1" x14ac:dyDescent="0.25">
      <c r="A257" s="152" t="s">
        <v>18</v>
      </c>
      <c r="B257" s="138"/>
      <c r="C257" s="138" t="s">
        <v>171</v>
      </c>
      <c r="D257" s="138"/>
      <c r="E257" s="138"/>
      <c r="F257" s="138"/>
      <c r="G257" s="138"/>
      <c r="H257" s="138"/>
      <c r="I257" s="139"/>
      <c r="J257" s="140">
        <v>1</v>
      </c>
      <c r="K257" s="141"/>
    </row>
    <row r="258" spans="1:14" ht="24.95" customHeight="1" x14ac:dyDescent="0.25">
      <c r="A258" s="153" t="s">
        <v>19</v>
      </c>
      <c r="B258" s="138" t="s">
        <v>176</v>
      </c>
      <c r="C258" s="138"/>
      <c r="D258" s="165" t="s">
        <v>175</v>
      </c>
      <c r="E258" s="138"/>
      <c r="F258" s="138" t="s">
        <v>181</v>
      </c>
      <c r="G258" s="138"/>
      <c r="H258" s="138"/>
      <c r="I258" s="139"/>
      <c r="J258" s="140">
        <v>4</v>
      </c>
      <c r="K258" s="141" t="s">
        <v>187</v>
      </c>
    </row>
    <row r="259" spans="1:14" ht="24.95" customHeight="1" x14ac:dyDescent="0.25">
      <c r="A259" s="153" t="s">
        <v>118</v>
      </c>
      <c r="B259" s="138"/>
      <c r="C259" s="138" t="s">
        <v>170</v>
      </c>
      <c r="D259" s="138"/>
      <c r="E259" s="138" t="s">
        <v>173</v>
      </c>
      <c r="F259" s="165" t="s">
        <v>173</v>
      </c>
      <c r="G259" s="138"/>
      <c r="H259" s="138"/>
      <c r="I259" s="139"/>
      <c r="J259" s="142" t="s">
        <v>187</v>
      </c>
      <c r="K259" s="141" t="s">
        <v>81</v>
      </c>
    </row>
    <row r="260" spans="1:14" ht="24.95" customHeight="1" x14ac:dyDescent="0.25">
      <c r="A260" s="153" t="s">
        <v>20</v>
      </c>
      <c r="B260" s="143"/>
      <c r="C260" s="138"/>
      <c r="D260" s="165" t="s">
        <v>180</v>
      </c>
      <c r="E260" s="144"/>
      <c r="F260" s="169" t="s">
        <v>180</v>
      </c>
      <c r="G260" s="143"/>
      <c r="H260" s="138"/>
      <c r="I260" s="139"/>
      <c r="J260" s="142"/>
      <c r="K260" s="141" t="s">
        <v>187</v>
      </c>
    </row>
    <row r="261" spans="1:14" ht="24.95" customHeight="1" x14ac:dyDescent="0.25">
      <c r="A261" s="153" t="s">
        <v>21</v>
      </c>
      <c r="B261" s="138"/>
      <c r="C261" s="138"/>
      <c r="D261" s="138"/>
      <c r="E261" s="138"/>
      <c r="F261" s="138"/>
      <c r="G261" s="138"/>
      <c r="H261" s="138"/>
      <c r="I261" s="139"/>
      <c r="J261" s="142"/>
      <c r="K261" s="141"/>
    </row>
    <row r="262" spans="1:14" ht="24.95" customHeight="1" thickBot="1" x14ac:dyDescent="0.3">
      <c r="A262" s="154" t="s">
        <v>84</v>
      </c>
      <c r="B262" s="161"/>
      <c r="C262" s="161"/>
      <c r="D262" s="161"/>
      <c r="E262" s="161"/>
      <c r="F262" s="161"/>
      <c r="G262" s="161"/>
      <c r="H262" s="161"/>
      <c r="I262" s="162"/>
      <c r="J262" s="142"/>
      <c r="K262" s="141"/>
    </row>
    <row r="263" spans="1:14" ht="24.95" customHeight="1" x14ac:dyDescent="0.25">
      <c r="A263" s="145"/>
      <c r="B263" s="146" t="s">
        <v>81</v>
      </c>
      <c r="C263" s="146" t="s">
        <v>186</v>
      </c>
      <c r="D263" s="146" t="s">
        <v>81</v>
      </c>
      <c r="E263" s="146" t="s">
        <v>187</v>
      </c>
      <c r="F263" s="146" t="s">
        <v>81</v>
      </c>
      <c r="G263" s="146"/>
      <c r="H263" s="146"/>
      <c r="I263" s="146"/>
      <c r="J263" s="138"/>
      <c r="K263" s="141"/>
    </row>
    <row r="264" spans="1:14" ht="24.95" customHeight="1" thickBot="1" x14ac:dyDescent="0.3">
      <c r="A264" s="147"/>
      <c r="B264" s="148" t="s">
        <v>81</v>
      </c>
      <c r="C264" s="148" t="s">
        <v>186</v>
      </c>
      <c r="D264" s="148" t="s">
        <v>186</v>
      </c>
      <c r="E264" s="148"/>
      <c r="F264" s="148" t="s">
        <v>189</v>
      </c>
      <c r="G264" s="148"/>
      <c r="H264" s="148"/>
      <c r="I264" s="148"/>
      <c r="J264" s="148"/>
      <c r="K264" s="149"/>
    </row>
    <row r="265" spans="1:14" ht="15.75" x14ac:dyDescent="0.25">
      <c r="A265" s="155"/>
      <c r="B265" s="156"/>
      <c r="C265" s="156"/>
      <c r="D265" s="156"/>
      <c r="E265" s="156"/>
      <c r="F265" s="156"/>
      <c r="G265" s="156"/>
      <c r="H265" s="156"/>
      <c r="I265" s="156"/>
      <c r="J265" s="156"/>
      <c r="K265" s="156"/>
    </row>
    <row r="266" spans="1:14" ht="45" customHeight="1" x14ac:dyDescent="0.25">
      <c r="A266" s="4" t="s">
        <v>154</v>
      </c>
      <c r="B266" s="150" t="s">
        <v>39</v>
      </c>
      <c r="C266" s="150" t="s">
        <v>24</v>
      </c>
      <c r="D266" s="150" t="s">
        <v>23</v>
      </c>
      <c r="E266" s="150" t="s">
        <v>119</v>
      </c>
      <c r="F266" s="150" t="s">
        <v>120</v>
      </c>
      <c r="G266" s="150" t="s">
        <v>223</v>
      </c>
      <c r="H266" s="150"/>
      <c r="I266" s="151"/>
      <c r="J266" s="5" t="s">
        <v>179</v>
      </c>
      <c r="K266" s="6" t="s">
        <v>191</v>
      </c>
      <c r="M266" s="163" t="s">
        <v>219</v>
      </c>
      <c r="N266" s="163" t="s">
        <v>43</v>
      </c>
    </row>
    <row r="267" spans="1:14" ht="24.95" customHeight="1" x14ac:dyDescent="0.25">
      <c r="A267" s="152" t="s">
        <v>11</v>
      </c>
      <c r="B267" s="138"/>
      <c r="C267" s="138"/>
      <c r="D267" s="138"/>
      <c r="E267" s="138" t="s">
        <v>199</v>
      </c>
      <c r="F267" s="138" t="s">
        <v>194</v>
      </c>
      <c r="G267" s="138"/>
      <c r="H267" s="138"/>
      <c r="I267" s="139"/>
      <c r="J267" s="140">
        <v>4</v>
      </c>
      <c r="K267" s="141"/>
    </row>
    <row r="268" spans="1:14" ht="24.95" customHeight="1" x14ac:dyDescent="0.25">
      <c r="A268" s="153" t="s">
        <v>12</v>
      </c>
      <c r="B268" s="138"/>
      <c r="C268" s="165" t="s">
        <v>172</v>
      </c>
      <c r="D268" s="138" t="s">
        <v>205</v>
      </c>
      <c r="E268" s="138" t="s">
        <v>173</v>
      </c>
      <c r="F268" s="138"/>
      <c r="G268" s="138"/>
      <c r="H268" s="138"/>
      <c r="I268" s="139"/>
      <c r="J268" s="140">
        <v>0</v>
      </c>
      <c r="K268" s="141" t="s">
        <v>187</v>
      </c>
    </row>
    <row r="269" spans="1:14" ht="24.95" customHeight="1" x14ac:dyDescent="0.25">
      <c r="A269" s="152" t="s">
        <v>13</v>
      </c>
      <c r="B269" s="138" t="s">
        <v>177</v>
      </c>
      <c r="C269" s="138"/>
      <c r="D269" s="165" t="s">
        <v>180</v>
      </c>
      <c r="E269" s="165" t="s">
        <v>180</v>
      </c>
      <c r="F269" s="138" t="s">
        <v>181</v>
      </c>
      <c r="G269" s="138"/>
      <c r="H269" s="138"/>
      <c r="I269" s="139"/>
      <c r="J269" s="140">
        <v>2</v>
      </c>
      <c r="K269" s="141" t="s">
        <v>187</v>
      </c>
    </row>
    <row r="270" spans="1:14" ht="24.95" customHeight="1" x14ac:dyDescent="0.25">
      <c r="A270" s="153" t="s">
        <v>14</v>
      </c>
      <c r="B270" s="138" t="s">
        <v>173</v>
      </c>
      <c r="C270" s="138" t="s">
        <v>190</v>
      </c>
      <c r="D270" s="138"/>
      <c r="E270" s="138"/>
      <c r="F270" s="138"/>
      <c r="G270" s="138"/>
      <c r="H270" s="138"/>
      <c r="I270" s="139"/>
      <c r="J270" s="140">
        <v>0</v>
      </c>
      <c r="K270" s="141"/>
    </row>
    <row r="271" spans="1:14" ht="24.95" customHeight="1" x14ac:dyDescent="0.25">
      <c r="A271" s="153" t="s">
        <v>211</v>
      </c>
      <c r="B271" s="138"/>
      <c r="C271" s="165" t="s">
        <v>173</v>
      </c>
      <c r="D271" s="138"/>
      <c r="E271" s="138"/>
      <c r="F271" s="165" t="s">
        <v>172</v>
      </c>
      <c r="G271" s="138"/>
      <c r="H271" s="138"/>
      <c r="I271" s="139"/>
      <c r="J271" s="142"/>
      <c r="K271" s="141" t="s">
        <v>187</v>
      </c>
    </row>
    <row r="272" spans="1:14" ht="24.95" customHeight="1" x14ac:dyDescent="0.25">
      <c r="A272" s="153" t="s">
        <v>212</v>
      </c>
      <c r="B272" s="143"/>
      <c r="C272" s="138"/>
      <c r="D272" s="138"/>
      <c r="E272" s="168" t="s">
        <v>176</v>
      </c>
      <c r="F272" s="143"/>
      <c r="G272" s="143"/>
      <c r="H272" s="138"/>
      <c r="I272" s="139"/>
      <c r="J272" s="142"/>
      <c r="K272" s="141" t="s">
        <v>187</v>
      </c>
    </row>
    <row r="273" spans="1:14" ht="24.95" customHeight="1" x14ac:dyDescent="0.25">
      <c r="A273" s="153" t="s">
        <v>213</v>
      </c>
      <c r="B273" s="138"/>
      <c r="C273" s="138"/>
      <c r="D273" s="165" t="s">
        <v>206</v>
      </c>
      <c r="E273" s="138"/>
      <c r="F273" s="165" t="s">
        <v>181</v>
      </c>
      <c r="G273" s="138"/>
      <c r="H273" s="138"/>
      <c r="I273" s="139"/>
      <c r="J273" s="142"/>
      <c r="K273" s="141" t="s">
        <v>187</v>
      </c>
    </row>
    <row r="274" spans="1:14" ht="24.95" customHeight="1" thickBot="1" x14ac:dyDescent="0.3">
      <c r="A274" s="154"/>
      <c r="B274" s="161"/>
      <c r="C274" s="161"/>
      <c r="D274" s="161"/>
      <c r="E274" s="161"/>
      <c r="F274" s="161"/>
      <c r="G274" s="161"/>
      <c r="H274" s="161"/>
      <c r="I274" s="162"/>
      <c r="J274" s="142"/>
      <c r="K274" s="141"/>
    </row>
    <row r="275" spans="1:14" ht="24.95" customHeight="1" x14ac:dyDescent="0.25">
      <c r="A275" s="145"/>
      <c r="B275" s="146" t="s">
        <v>188</v>
      </c>
      <c r="C275" s="146" t="s">
        <v>187</v>
      </c>
      <c r="D275" s="146" t="s">
        <v>187</v>
      </c>
      <c r="E275" s="146" t="s">
        <v>187</v>
      </c>
      <c r="F275" s="146" t="s">
        <v>81</v>
      </c>
      <c r="G275" s="146"/>
      <c r="H275" s="146"/>
      <c r="I275" s="146"/>
      <c r="J275" s="138"/>
      <c r="K275" s="141"/>
    </row>
    <row r="276" spans="1:14" ht="24.95" customHeight="1" thickBot="1" x14ac:dyDescent="0.3">
      <c r="A276" s="147"/>
      <c r="B276" s="148"/>
      <c r="C276" s="148" t="s">
        <v>187</v>
      </c>
      <c r="D276" s="148" t="s">
        <v>189</v>
      </c>
      <c r="E276" s="148" t="s">
        <v>186</v>
      </c>
      <c r="F276" s="148" t="s">
        <v>81</v>
      </c>
      <c r="G276" s="148"/>
      <c r="H276" s="148"/>
      <c r="I276" s="148"/>
      <c r="J276" s="148"/>
      <c r="K276" s="149"/>
    </row>
    <row r="277" spans="1:14" ht="16.5" thickBot="1" x14ac:dyDescent="0.3">
      <c r="A277" s="155"/>
      <c r="B277" s="156"/>
      <c r="C277" s="156"/>
      <c r="D277" s="156"/>
      <c r="E277" s="156"/>
      <c r="F277" s="156"/>
      <c r="G277" s="156"/>
      <c r="H277" s="156"/>
      <c r="I277" s="156"/>
      <c r="J277" s="156"/>
      <c r="K277" s="156"/>
    </row>
    <row r="278" spans="1:14" ht="45" customHeight="1" x14ac:dyDescent="0.25">
      <c r="A278" s="4" t="s">
        <v>155</v>
      </c>
      <c r="B278" s="150" t="s">
        <v>102</v>
      </c>
      <c r="C278" s="150" t="s">
        <v>103</v>
      </c>
      <c r="D278" s="150" t="s">
        <v>104</v>
      </c>
      <c r="E278" s="150" t="s">
        <v>105</v>
      </c>
      <c r="F278" s="150" t="s">
        <v>106</v>
      </c>
      <c r="G278" s="150" t="s">
        <v>107</v>
      </c>
      <c r="H278" s="150" t="s">
        <v>108</v>
      </c>
      <c r="I278" s="151"/>
      <c r="J278" s="5" t="s">
        <v>193</v>
      </c>
      <c r="K278" s="6" t="s">
        <v>197</v>
      </c>
      <c r="M278" s="163" t="s">
        <v>219</v>
      </c>
      <c r="N278" s="163" t="s">
        <v>44</v>
      </c>
    </row>
    <row r="279" spans="1:14" ht="24.75" customHeight="1" x14ac:dyDescent="0.25">
      <c r="A279" s="152" t="s">
        <v>9</v>
      </c>
      <c r="B279" s="165" t="s">
        <v>172</v>
      </c>
      <c r="C279" s="165" t="s">
        <v>169</v>
      </c>
      <c r="D279" s="138" t="s">
        <v>168</v>
      </c>
      <c r="E279" s="138"/>
      <c r="F279" s="138" t="s">
        <v>178</v>
      </c>
      <c r="G279" s="138"/>
      <c r="H279" s="138"/>
      <c r="I279" s="139"/>
      <c r="J279" s="140">
        <v>3</v>
      </c>
      <c r="K279" s="141" t="s">
        <v>188</v>
      </c>
    </row>
    <row r="280" spans="1:14" ht="24.75" customHeight="1" x14ac:dyDescent="0.25">
      <c r="A280" s="153" t="s">
        <v>7</v>
      </c>
      <c r="B280" s="165" t="s">
        <v>180</v>
      </c>
      <c r="C280" s="165" t="s">
        <v>172</v>
      </c>
      <c r="D280" s="138" t="s">
        <v>169</v>
      </c>
      <c r="E280" s="138"/>
      <c r="F280" s="138" t="s">
        <v>176</v>
      </c>
      <c r="G280" s="138"/>
      <c r="H280" s="138"/>
      <c r="I280" s="139"/>
      <c r="J280" s="140">
        <v>4</v>
      </c>
      <c r="K280" s="141" t="s">
        <v>189</v>
      </c>
    </row>
    <row r="281" spans="1:14" ht="24.75" customHeight="1" x14ac:dyDescent="0.25">
      <c r="A281" s="152" t="s">
        <v>8</v>
      </c>
      <c r="B281" s="138" t="s">
        <v>206</v>
      </c>
      <c r="C281" s="138"/>
      <c r="D281" s="165" t="s">
        <v>178</v>
      </c>
      <c r="E281" s="165" t="s">
        <v>180</v>
      </c>
      <c r="F281" s="138"/>
      <c r="G281" s="138"/>
      <c r="H281" s="138"/>
      <c r="I281" s="139"/>
      <c r="J281" s="140">
        <v>0</v>
      </c>
      <c r="K281" s="141" t="s">
        <v>187</v>
      </c>
    </row>
    <row r="282" spans="1:14" ht="24.75" customHeight="1" x14ac:dyDescent="0.25">
      <c r="A282" s="153" t="s">
        <v>15</v>
      </c>
      <c r="B282" s="138" t="s">
        <v>184</v>
      </c>
      <c r="C282" s="138" t="s">
        <v>173</v>
      </c>
      <c r="D282" s="165" t="s">
        <v>180</v>
      </c>
      <c r="E282" s="138"/>
      <c r="F282" s="138"/>
      <c r="G282" s="165" t="s">
        <v>180</v>
      </c>
      <c r="H282" s="138"/>
      <c r="I282" s="139"/>
      <c r="J282" s="140">
        <v>0</v>
      </c>
      <c r="K282" s="141" t="s">
        <v>187</v>
      </c>
    </row>
    <row r="283" spans="1:14" ht="24.75" customHeight="1" x14ac:dyDescent="0.25">
      <c r="A283" s="153" t="s">
        <v>10</v>
      </c>
      <c r="B283" s="138"/>
      <c r="C283" s="138" t="s">
        <v>178</v>
      </c>
      <c r="D283" s="138"/>
      <c r="E283" s="138"/>
      <c r="F283" s="138"/>
      <c r="G283" s="138"/>
      <c r="H283" s="138"/>
      <c r="I283" s="139"/>
      <c r="J283" s="142" t="s">
        <v>186</v>
      </c>
      <c r="K283" s="141"/>
    </row>
    <row r="284" spans="1:14" ht="24.75" customHeight="1" x14ac:dyDescent="0.25">
      <c r="A284" s="153" t="s">
        <v>100</v>
      </c>
      <c r="B284" s="143"/>
      <c r="C284" s="138"/>
      <c r="D284" s="138"/>
      <c r="E284" s="144"/>
      <c r="F284" s="143"/>
      <c r="G284" s="143"/>
      <c r="H284" s="138"/>
      <c r="I284" s="139"/>
      <c r="J284" s="142"/>
      <c r="K284" s="141"/>
    </row>
    <row r="285" spans="1:14" ht="24.75" customHeight="1" x14ac:dyDescent="0.25">
      <c r="A285" s="153"/>
      <c r="B285" s="138"/>
      <c r="C285" s="138"/>
      <c r="D285" s="138"/>
      <c r="E285" s="138"/>
      <c r="F285" s="138"/>
      <c r="G285" s="138"/>
      <c r="H285" s="138"/>
      <c r="I285" s="139"/>
      <c r="J285" s="142"/>
      <c r="K285" s="141"/>
    </row>
    <row r="286" spans="1:14" ht="24.75" customHeight="1" thickBot="1" x14ac:dyDescent="0.3">
      <c r="A286" s="154"/>
      <c r="B286" s="161"/>
      <c r="C286" s="161"/>
      <c r="D286" s="161"/>
      <c r="E286" s="161"/>
      <c r="F286" s="161"/>
      <c r="G286" s="161"/>
      <c r="H286" s="161"/>
      <c r="I286" s="162"/>
      <c r="J286" s="142"/>
      <c r="K286" s="141"/>
    </row>
    <row r="287" spans="1:14" ht="24.75" customHeight="1" x14ac:dyDescent="0.25">
      <c r="A287" s="145"/>
      <c r="B287" s="146" t="s">
        <v>188</v>
      </c>
      <c r="C287" s="146" t="s">
        <v>189</v>
      </c>
      <c r="D287" s="146" t="s">
        <v>81</v>
      </c>
      <c r="E287" s="146"/>
      <c r="F287" s="146" t="s">
        <v>186</v>
      </c>
      <c r="G287" s="146"/>
      <c r="H287" s="146"/>
      <c r="I287" s="146"/>
      <c r="J287" s="138"/>
      <c r="K287" s="141"/>
    </row>
    <row r="288" spans="1:14" ht="24.75" customHeight="1" thickBot="1" x14ac:dyDescent="0.3">
      <c r="A288" s="147"/>
      <c r="B288" s="148" t="s">
        <v>186</v>
      </c>
      <c r="C288" s="148" t="s">
        <v>81</v>
      </c>
      <c r="D288" s="148" t="s">
        <v>187</v>
      </c>
      <c r="E288" s="148" t="s">
        <v>186</v>
      </c>
      <c r="F288" s="148"/>
      <c r="G288" s="148" t="s">
        <v>186</v>
      </c>
      <c r="H288" s="148"/>
      <c r="I288" s="148"/>
      <c r="J288" s="148"/>
      <c r="K288" s="149"/>
    </row>
    <row r="289" ht="15" customHeight="1" x14ac:dyDescent="0.25"/>
  </sheetData>
  <pageMargins left="0.70833333333333304" right="0.70833333333333304" top="0.74791666666666701" bottom="0.74791666666666701" header="0.51180555555555496" footer="0.51180555555555496"/>
  <pageSetup paperSize="9" scale="70" firstPageNumber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252"/>
  <sheetViews>
    <sheetView zoomScaleNormal="100" workbookViewId="0">
      <selection activeCell="N3" sqref="N3"/>
    </sheetView>
  </sheetViews>
  <sheetFormatPr defaultColWidth="9.140625" defaultRowHeight="15" x14ac:dyDescent="0.25"/>
  <cols>
    <col min="1" max="1" width="22.85546875" style="2" customWidth="1"/>
    <col min="2" max="9" width="17.140625" style="3" customWidth="1"/>
    <col min="10" max="11" width="8.5703125" style="3" customWidth="1"/>
    <col min="12" max="14" width="9.140625" style="3"/>
    <col min="15" max="15" width="11.5703125" style="3" customWidth="1"/>
    <col min="16" max="253" width="9.140625" style="3"/>
    <col min="254" max="254" width="22.85546875" style="3" customWidth="1"/>
    <col min="255" max="261" width="17.140625" style="3" customWidth="1"/>
    <col min="262" max="265" width="7.85546875" style="3" customWidth="1"/>
    <col min="266" max="509" width="9.140625" style="3"/>
    <col min="510" max="510" width="22.85546875" style="3" customWidth="1"/>
    <col min="511" max="517" width="17.140625" style="3" customWidth="1"/>
    <col min="518" max="521" width="7.85546875" style="3" customWidth="1"/>
    <col min="522" max="765" width="9.140625" style="3"/>
    <col min="766" max="766" width="22.85546875" style="3" customWidth="1"/>
    <col min="767" max="773" width="17.140625" style="3" customWidth="1"/>
    <col min="774" max="777" width="7.85546875" style="3" customWidth="1"/>
    <col min="778" max="1021" width="9.140625" style="3"/>
    <col min="1022" max="1022" width="22.85546875" style="3" customWidth="1"/>
    <col min="1023" max="1024" width="17.140625" style="3" customWidth="1"/>
  </cols>
  <sheetData>
    <row r="1" spans="1:14" ht="15.75" thickBot="1" x14ac:dyDescent="0.3"/>
    <row r="2" spans="1:14" ht="45" customHeight="1" x14ac:dyDescent="0.25">
      <c r="A2" s="4" t="s">
        <v>156</v>
      </c>
      <c r="B2" s="150" t="s">
        <v>102</v>
      </c>
      <c r="C2" s="150" t="s">
        <v>103</v>
      </c>
      <c r="D2" s="150" t="s">
        <v>104</v>
      </c>
      <c r="E2" s="150" t="s">
        <v>105</v>
      </c>
      <c r="F2" s="150" t="s">
        <v>106</v>
      </c>
      <c r="G2" s="150" t="s">
        <v>107</v>
      </c>
      <c r="H2" s="150" t="s">
        <v>108</v>
      </c>
      <c r="I2" s="151"/>
      <c r="J2" s="5" t="s">
        <v>193</v>
      </c>
      <c r="K2" s="6" t="s">
        <v>179</v>
      </c>
      <c r="M2" s="163" t="s">
        <v>220</v>
      </c>
      <c r="N2" s="163" t="s">
        <v>41</v>
      </c>
    </row>
    <row r="3" spans="1:14" ht="24.95" customHeight="1" x14ac:dyDescent="0.25">
      <c r="A3" s="152" t="s">
        <v>1</v>
      </c>
      <c r="B3" s="165" t="s">
        <v>180</v>
      </c>
      <c r="C3" s="165" t="s">
        <v>171</v>
      </c>
      <c r="D3" s="138" t="s">
        <v>171</v>
      </c>
      <c r="E3" s="138"/>
      <c r="F3" s="138" t="s">
        <v>171</v>
      </c>
      <c r="G3" s="138"/>
      <c r="H3" s="138"/>
      <c r="I3" s="139"/>
      <c r="J3" s="140">
        <v>2</v>
      </c>
      <c r="K3" s="141" t="s">
        <v>187</v>
      </c>
    </row>
    <row r="4" spans="1:14" ht="24.95" customHeight="1" x14ac:dyDescent="0.25">
      <c r="A4" s="153" t="s">
        <v>2</v>
      </c>
      <c r="B4" s="165" t="s">
        <v>171</v>
      </c>
      <c r="C4" s="165" t="s">
        <v>180</v>
      </c>
      <c r="D4" s="138" t="s">
        <v>173</v>
      </c>
      <c r="E4" s="138" t="s">
        <v>176</v>
      </c>
      <c r="F4" s="138"/>
      <c r="G4" s="138"/>
      <c r="H4" s="138"/>
      <c r="I4" s="139"/>
      <c r="J4" s="140">
        <v>2</v>
      </c>
      <c r="K4" s="141" t="s">
        <v>187</v>
      </c>
    </row>
    <row r="5" spans="1:14" ht="24.95" customHeight="1" x14ac:dyDescent="0.25">
      <c r="A5" s="152" t="s">
        <v>3</v>
      </c>
      <c r="B5" s="138"/>
      <c r="C5" s="138"/>
      <c r="D5" s="138"/>
      <c r="E5" s="138"/>
      <c r="F5" s="138"/>
      <c r="G5" s="138"/>
      <c r="H5" s="138"/>
      <c r="I5" s="139"/>
      <c r="J5" s="140"/>
      <c r="K5" s="141"/>
    </row>
    <row r="6" spans="1:14" ht="24.95" customHeight="1" x14ac:dyDescent="0.25">
      <c r="A6" s="153" t="s">
        <v>4</v>
      </c>
      <c r="B6" s="138"/>
      <c r="C6" s="138"/>
      <c r="D6" s="165" t="s">
        <v>173</v>
      </c>
      <c r="E6" s="165" t="s">
        <v>173</v>
      </c>
      <c r="F6" s="138"/>
      <c r="G6" s="138"/>
      <c r="H6" s="138"/>
      <c r="I6" s="139"/>
      <c r="J6" s="140"/>
      <c r="K6" s="141" t="s">
        <v>81</v>
      </c>
    </row>
    <row r="7" spans="1:14" ht="24.95" customHeight="1" x14ac:dyDescent="0.25">
      <c r="A7" s="153" t="s">
        <v>5</v>
      </c>
      <c r="B7" s="138" t="s">
        <v>172</v>
      </c>
      <c r="C7" s="138" t="s">
        <v>41</v>
      </c>
      <c r="D7" s="165" t="s">
        <v>190</v>
      </c>
      <c r="E7" s="138"/>
      <c r="F7" s="138"/>
      <c r="G7" s="165" t="s">
        <v>176</v>
      </c>
      <c r="H7" s="138"/>
      <c r="I7" s="139"/>
      <c r="J7" s="140">
        <v>2</v>
      </c>
      <c r="K7" s="141" t="s">
        <v>187</v>
      </c>
    </row>
    <row r="8" spans="1:14" ht="24.95" customHeight="1" x14ac:dyDescent="0.25">
      <c r="A8" s="153" t="s">
        <v>6</v>
      </c>
      <c r="B8" s="138" t="s">
        <v>171</v>
      </c>
      <c r="C8" s="138" t="s">
        <v>180</v>
      </c>
      <c r="D8" s="138"/>
      <c r="E8" s="138"/>
      <c r="F8" s="138"/>
      <c r="G8" s="138"/>
      <c r="H8" s="138"/>
      <c r="I8" s="139"/>
      <c r="J8" s="142" t="s">
        <v>187</v>
      </c>
      <c r="K8" s="141"/>
    </row>
    <row r="9" spans="1:14" ht="24.95" customHeight="1" x14ac:dyDescent="0.25">
      <c r="A9" s="153" t="s">
        <v>35</v>
      </c>
      <c r="B9" s="143"/>
      <c r="C9" s="138"/>
      <c r="D9" s="138"/>
      <c r="E9" s="144"/>
      <c r="F9" s="143"/>
      <c r="G9" s="143"/>
      <c r="H9" s="138"/>
      <c r="I9" s="139"/>
      <c r="J9" s="142"/>
      <c r="K9" s="141"/>
    </row>
    <row r="10" spans="1:14" ht="24.95" customHeight="1" thickBot="1" x14ac:dyDescent="0.3">
      <c r="A10" s="154" t="s">
        <v>98</v>
      </c>
      <c r="B10" s="157"/>
      <c r="C10" s="157"/>
      <c r="D10" s="157"/>
      <c r="E10" s="157"/>
      <c r="F10" s="157"/>
      <c r="G10" s="157"/>
      <c r="H10" s="157"/>
      <c r="I10" s="158"/>
      <c r="J10" s="142"/>
      <c r="K10" s="141"/>
    </row>
    <row r="11" spans="1:14" ht="24.95" customHeight="1" x14ac:dyDescent="0.25">
      <c r="A11" s="145"/>
      <c r="B11" s="146" t="s">
        <v>186</v>
      </c>
      <c r="C11" s="146" t="s">
        <v>189</v>
      </c>
      <c r="D11" s="146" t="s">
        <v>189</v>
      </c>
      <c r="E11" s="146" t="s">
        <v>81</v>
      </c>
      <c r="F11" s="146" t="s">
        <v>186</v>
      </c>
      <c r="G11" s="146"/>
      <c r="H11" s="146"/>
      <c r="I11" s="146"/>
      <c r="J11" s="138"/>
      <c r="K11" s="141"/>
    </row>
    <row r="12" spans="1:14" ht="24.95" customHeight="1" thickBot="1" x14ac:dyDescent="0.3">
      <c r="A12" s="147"/>
      <c r="B12" s="148" t="s">
        <v>187</v>
      </c>
      <c r="C12" s="148" t="s">
        <v>187</v>
      </c>
      <c r="D12" s="148" t="s">
        <v>188</v>
      </c>
      <c r="E12" s="148" t="s">
        <v>187</v>
      </c>
      <c r="F12" s="148"/>
      <c r="G12" s="148" t="s">
        <v>81</v>
      </c>
      <c r="H12" s="148"/>
      <c r="I12" s="148"/>
      <c r="J12" s="148"/>
      <c r="K12" s="149"/>
    </row>
    <row r="13" spans="1:14" ht="15.75" x14ac:dyDescent="0.25">
      <c r="A13" s="155"/>
      <c r="B13" s="156"/>
      <c r="C13" s="156"/>
      <c r="D13" s="156"/>
      <c r="E13" s="156"/>
      <c r="F13" s="156"/>
      <c r="G13" s="156"/>
      <c r="H13" s="156"/>
      <c r="I13" s="156"/>
      <c r="J13" s="156"/>
      <c r="K13" s="156"/>
    </row>
    <row r="14" spans="1:14" ht="45" customHeight="1" x14ac:dyDescent="0.25">
      <c r="A14" s="4" t="s">
        <v>157</v>
      </c>
      <c r="B14" s="150" t="s">
        <v>9</v>
      </c>
      <c r="C14" s="150" t="s">
        <v>7</v>
      </c>
      <c r="D14" s="150" t="s">
        <v>8</v>
      </c>
      <c r="E14" s="150" t="s">
        <v>15</v>
      </c>
      <c r="F14" s="150" t="s">
        <v>10</v>
      </c>
      <c r="G14" s="150" t="s">
        <v>100</v>
      </c>
      <c r="H14" s="150"/>
      <c r="I14" s="151"/>
      <c r="J14" s="5" t="s">
        <v>179</v>
      </c>
      <c r="K14" s="6" t="s">
        <v>191</v>
      </c>
      <c r="M14" s="163" t="s">
        <v>220</v>
      </c>
      <c r="N14" s="163" t="s">
        <v>42</v>
      </c>
    </row>
    <row r="15" spans="1:14" ht="24.95" customHeight="1" x14ac:dyDescent="0.25">
      <c r="A15" s="152" t="s">
        <v>90</v>
      </c>
      <c r="B15" s="165" t="s">
        <v>176</v>
      </c>
      <c r="C15" s="165" t="s">
        <v>177</v>
      </c>
      <c r="D15" s="138" t="s">
        <v>190</v>
      </c>
      <c r="E15" s="138" t="s">
        <v>173</v>
      </c>
      <c r="F15" s="138"/>
      <c r="G15" s="138"/>
      <c r="H15" s="138"/>
      <c r="I15" s="139"/>
      <c r="J15" s="140">
        <v>0</v>
      </c>
      <c r="K15" s="141" t="s">
        <v>187</v>
      </c>
    </row>
    <row r="16" spans="1:14" ht="24.95" customHeight="1" x14ac:dyDescent="0.25">
      <c r="A16" s="153" t="s">
        <v>91</v>
      </c>
      <c r="B16" s="165" t="s">
        <v>170</v>
      </c>
      <c r="C16" s="165" t="s">
        <v>190</v>
      </c>
      <c r="D16" s="138"/>
      <c r="E16" s="138" t="s">
        <v>190</v>
      </c>
      <c r="F16" s="138" t="s">
        <v>170</v>
      </c>
      <c r="G16" s="138"/>
      <c r="H16" s="138"/>
      <c r="I16" s="139"/>
      <c r="J16" s="140">
        <v>2</v>
      </c>
      <c r="K16" s="141" t="s">
        <v>187</v>
      </c>
    </row>
    <row r="17" spans="1:14" ht="24.95" customHeight="1" x14ac:dyDescent="0.25">
      <c r="A17" s="152" t="s">
        <v>89</v>
      </c>
      <c r="B17" s="138" t="s">
        <v>171</v>
      </c>
      <c r="C17" s="138" t="s">
        <v>172</v>
      </c>
      <c r="D17" s="165" t="s">
        <v>172</v>
      </c>
      <c r="E17" s="165" t="s">
        <v>180</v>
      </c>
      <c r="F17" s="138"/>
      <c r="G17" s="138"/>
      <c r="H17" s="138"/>
      <c r="I17" s="139"/>
      <c r="J17" s="140">
        <v>3</v>
      </c>
      <c r="K17" s="141" t="s">
        <v>189</v>
      </c>
    </row>
    <row r="18" spans="1:14" ht="24.95" customHeight="1" x14ac:dyDescent="0.25">
      <c r="A18" s="153" t="s">
        <v>92</v>
      </c>
      <c r="B18" s="138"/>
      <c r="C18" s="138"/>
      <c r="D18" s="165" t="s">
        <v>199</v>
      </c>
      <c r="E18" s="165" t="s">
        <v>180</v>
      </c>
      <c r="F18" s="138"/>
      <c r="G18" s="138"/>
      <c r="H18" s="138"/>
      <c r="I18" s="139"/>
      <c r="J18" s="140"/>
      <c r="K18" s="141" t="s">
        <v>189</v>
      </c>
    </row>
    <row r="19" spans="1:14" ht="24.95" customHeight="1" x14ac:dyDescent="0.25">
      <c r="A19" s="153" t="s">
        <v>93</v>
      </c>
      <c r="B19" s="138" t="s">
        <v>173</v>
      </c>
      <c r="C19" s="138" t="s">
        <v>180</v>
      </c>
      <c r="D19" s="138"/>
      <c r="E19" s="138"/>
      <c r="F19" s="138"/>
      <c r="G19" s="138"/>
      <c r="H19" s="138"/>
      <c r="I19" s="139"/>
      <c r="J19" s="140">
        <v>1</v>
      </c>
      <c r="K19" s="141"/>
    </row>
    <row r="20" spans="1:14" ht="24.95" customHeight="1" x14ac:dyDescent="0.25">
      <c r="A20" s="153" t="s">
        <v>94</v>
      </c>
      <c r="B20" s="138"/>
      <c r="C20" s="138"/>
      <c r="D20" s="138"/>
      <c r="E20" s="138"/>
      <c r="F20" s="138"/>
      <c r="G20" s="138"/>
      <c r="H20" s="138"/>
      <c r="I20" s="139"/>
      <c r="J20" s="142"/>
      <c r="K20" s="141"/>
    </row>
    <row r="21" spans="1:14" ht="24.95" customHeight="1" x14ac:dyDescent="0.25">
      <c r="A21" s="153"/>
      <c r="B21" s="143"/>
      <c r="C21" s="138"/>
      <c r="D21" s="138"/>
      <c r="E21" s="144"/>
      <c r="F21" s="143"/>
      <c r="G21" s="143"/>
      <c r="H21" s="138"/>
      <c r="I21" s="139"/>
      <c r="J21" s="142"/>
      <c r="K21" s="141"/>
    </row>
    <row r="22" spans="1:14" ht="24.95" customHeight="1" thickBot="1" x14ac:dyDescent="0.3">
      <c r="A22" s="159"/>
      <c r="B22" s="157"/>
      <c r="C22" s="157"/>
      <c r="D22" s="157"/>
      <c r="E22" s="157"/>
      <c r="F22" s="157"/>
      <c r="G22" s="157"/>
      <c r="H22" s="157"/>
      <c r="I22" s="158"/>
      <c r="J22" s="142"/>
      <c r="K22" s="141"/>
    </row>
    <row r="23" spans="1:14" ht="24.95" customHeight="1" x14ac:dyDescent="0.25">
      <c r="A23" s="145"/>
      <c r="B23" s="146" t="s">
        <v>189</v>
      </c>
      <c r="C23" s="146" t="s">
        <v>186</v>
      </c>
      <c r="D23" s="146" t="s">
        <v>187</v>
      </c>
      <c r="E23" s="146" t="s">
        <v>188</v>
      </c>
      <c r="F23" s="146" t="s">
        <v>81</v>
      </c>
      <c r="G23" s="146"/>
      <c r="H23" s="146"/>
      <c r="I23" s="146"/>
      <c r="J23" s="138"/>
      <c r="K23" s="141"/>
    </row>
    <row r="24" spans="1:14" ht="24.95" customHeight="1" thickBot="1" x14ac:dyDescent="0.3">
      <c r="A24" s="147"/>
      <c r="B24" s="148" t="s">
        <v>81</v>
      </c>
      <c r="C24" s="148" t="s">
        <v>188</v>
      </c>
      <c r="D24" s="148" t="s">
        <v>81</v>
      </c>
      <c r="E24" s="148" t="s">
        <v>187</v>
      </c>
      <c r="F24" s="148"/>
      <c r="G24" s="148"/>
      <c r="H24" s="148"/>
      <c r="I24" s="148"/>
      <c r="J24" s="148"/>
      <c r="K24" s="149"/>
    </row>
    <row r="25" spans="1:14" ht="15.75" x14ac:dyDescent="0.25">
      <c r="A25" s="155"/>
      <c r="B25" s="156"/>
      <c r="C25" s="156"/>
      <c r="D25" s="156"/>
      <c r="E25" s="156"/>
      <c r="F25" s="156"/>
      <c r="G25" s="156"/>
      <c r="H25" s="156"/>
      <c r="I25" s="156"/>
      <c r="J25" s="156"/>
      <c r="K25" s="156"/>
    </row>
    <row r="26" spans="1:14" ht="45" customHeight="1" x14ac:dyDescent="0.25">
      <c r="A26" s="4" t="s">
        <v>158</v>
      </c>
      <c r="B26" s="150" t="s">
        <v>11</v>
      </c>
      <c r="C26" s="150" t="s">
        <v>12</v>
      </c>
      <c r="D26" s="150" t="s">
        <v>13</v>
      </c>
      <c r="E26" s="150" t="s">
        <v>14</v>
      </c>
      <c r="F26" s="150" t="s">
        <v>211</v>
      </c>
      <c r="G26" s="150" t="s">
        <v>212</v>
      </c>
      <c r="H26" s="150" t="s">
        <v>213</v>
      </c>
      <c r="I26" s="151"/>
      <c r="J26" s="5" t="s">
        <v>174</v>
      </c>
      <c r="K26" s="6" t="s">
        <v>197</v>
      </c>
      <c r="M26" s="163" t="s">
        <v>220</v>
      </c>
      <c r="N26" s="163" t="s">
        <v>43</v>
      </c>
    </row>
    <row r="27" spans="1:14" ht="24.95" customHeight="1" x14ac:dyDescent="0.25">
      <c r="A27" s="152" t="s">
        <v>17</v>
      </c>
      <c r="B27" s="138"/>
      <c r="C27" s="165" t="s">
        <v>176</v>
      </c>
      <c r="D27" s="138" t="s">
        <v>176</v>
      </c>
      <c r="E27" s="138" t="s">
        <v>172</v>
      </c>
      <c r="F27" s="165" t="s">
        <v>199</v>
      </c>
      <c r="G27" s="138"/>
      <c r="H27" s="138"/>
      <c r="I27" s="139"/>
      <c r="J27" s="140">
        <v>4</v>
      </c>
      <c r="K27" s="141" t="s">
        <v>188</v>
      </c>
    </row>
    <row r="28" spans="1:14" ht="24.95" customHeight="1" x14ac:dyDescent="0.25">
      <c r="A28" s="153" t="s">
        <v>16</v>
      </c>
      <c r="B28" s="138"/>
      <c r="C28" s="165" t="s">
        <v>180</v>
      </c>
      <c r="D28" s="138" t="s">
        <v>172</v>
      </c>
      <c r="E28" s="138" t="s">
        <v>181</v>
      </c>
      <c r="F28" s="165" t="s">
        <v>172</v>
      </c>
      <c r="G28" s="138"/>
      <c r="H28" s="138"/>
      <c r="I28" s="139"/>
      <c r="J28" s="140">
        <v>4</v>
      </c>
      <c r="K28" s="141" t="s">
        <v>189</v>
      </c>
    </row>
    <row r="29" spans="1:14" ht="24.95" customHeight="1" x14ac:dyDescent="0.25">
      <c r="A29" s="152" t="s">
        <v>18</v>
      </c>
      <c r="B29" s="138" t="s">
        <v>190</v>
      </c>
      <c r="C29" s="138" t="s">
        <v>172</v>
      </c>
      <c r="D29" s="138"/>
      <c r="E29" s="138"/>
      <c r="F29" s="138"/>
      <c r="G29" s="138"/>
      <c r="H29" s="138"/>
      <c r="I29" s="139"/>
      <c r="J29" s="140">
        <v>2</v>
      </c>
      <c r="K29" s="141"/>
    </row>
    <row r="30" spans="1:14" ht="24.95" customHeight="1" x14ac:dyDescent="0.25">
      <c r="A30" s="153" t="s">
        <v>19</v>
      </c>
      <c r="B30" s="138" t="s">
        <v>178</v>
      </c>
      <c r="C30" s="138" t="s">
        <v>169</v>
      </c>
      <c r="D30" s="165" t="s">
        <v>171</v>
      </c>
      <c r="E30" s="165" t="s">
        <v>170</v>
      </c>
      <c r="F30" s="138"/>
      <c r="G30" s="138"/>
      <c r="H30" s="138"/>
      <c r="I30" s="139"/>
      <c r="J30" s="140">
        <v>3</v>
      </c>
      <c r="K30" s="141" t="s">
        <v>189</v>
      </c>
    </row>
    <row r="31" spans="1:14" ht="24.95" customHeight="1" x14ac:dyDescent="0.25">
      <c r="A31" s="153" t="s">
        <v>118</v>
      </c>
      <c r="B31" s="138"/>
      <c r="C31" s="138"/>
      <c r="D31" s="138"/>
      <c r="E31" s="138"/>
      <c r="F31" s="138"/>
      <c r="G31" s="138"/>
      <c r="H31" s="138"/>
      <c r="I31" s="139"/>
      <c r="J31" s="140"/>
      <c r="K31" s="141"/>
    </row>
    <row r="32" spans="1:14" ht="24.95" customHeight="1" x14ac:dyDescent="0.25">
      <c r="A32" s="153" t="s">
        <v>20</v>
      </c>
      <c r="B32" s="138"/>
      <c r="C32" s="138"/>
      <c r="D32" s="165" t="s">
        <v>171</v>
      </c>
      <c r="E32" s="138"/>
      <c r="F32" s="138"/>
      <c r="G32" s="165" t="s">
        <v>173</v>
      </c>
      <c r="H32" s="138"/>
      <c r="I32" s="139"/>
      <c r="J32" s="142"/>
      <c r="K32" s="141" t="s">
        <v>186</v>
      </c>
    </row>
    <row r="33" spans="1:14" ht="24.95" customHeight="1" x14ac:dyDescent="0.25">
      <c r="A33" s="153" t="s">
        <v>21</v>
      </c>
      <c r="B33" s="143"/>
      <c r="C33" s="138"/>
      <c r="D33" s="138"/>
      <c r="E33" s="144"/>
      <c r="F33" s="143"/>
      <c r="G33" s="143"/>
      <c r="H33" s="138"/>
      <c r="I33" s="139"/>
      <c r="J33" s="142"/>
      <c r="K33" s="141"/>
    </row>
    <row r="34" spans="1:14" ht="24.95" customHeight="1" thickBot="1" x14ac:dyDescent="0.3">
      <c r="A34" s="154" t="s">
        <v>84</v>
      </c>
      <c r="B34" s="157"/>
      <c r="C34" s="157"/>
      <c r="D34" s="157"/>
      <c r="E34" s="157"/>
      <c r="F34" s="157"/>
      <c r="G34" s="157"/>
      <c r="H34" s="157"/>
      <c r="I34" s="158"/>
      <c r="J34" s="142"/>
      <c r="K34" s="141"/>
    </row>
    <row r="35" spans="1:14" ht="24.95" customHeight="1" x14ac:dyDescent="0.25">
      <c r="A35" s="145"/>
      <c r="B35" s="146" t="s">
        <v>189</v>
      </c>
      <c r="C35" s="146" t="s">
        <v>81</v>
      </c>
      <c r="D35" s="146" t="s">
        <v>81</v>
      </c>
      <c r="E35" s="146" t="s">
        <v>81</v>
      </c>
      <c r="F35" s="146"/>
      <c r="G35" s="146"/>
      <c r="H35" s="146"/>
      <c r="I35" s="146"/>
      <c r="J35" s="138"/>
      <c r="K35" s="141"/>
    </row>
    <row r="36" spans="1:14" ht="24.95" customHeight="1" thickBot="1" x14ac:dyDescent="0.3">
      <c r="A36" s="147"/>
      <c r="B36" s="148"/>
      <c r="C36" s="148" t="s">
        <v>186</v>
      </c>
      <c r="D36" s="148" t="s">
        <v>187</v>
      </c>
      <c r="E36" s="148" t="s">
        <v>81</v>
      </c>
      <c r="F36" s="148" t="s">
        <v>81</v>
      </c>
      <c r="G36" s="148" t="s">
        <v>187</v>
      </c>
      <c r="H36" s="148"/>
      <c r="I36" s="148"/>
      <c r="J36" s="148"/>
      <c r="K36" s="149"/>
    </row>
    <row r="37" spans="1:14" ht="16.5" thickBot="1" x14ac:dyDescent="0.3">
      <c r="A37" s="155"/>
      <c r="B37" s="156"/>
      <c r="C37" s="156"/>
      <c r="D37" s="156"/>
      <c r="E37" s="156"/>
      <c r="F37" s="156"/>
      <c r="G37" s="156"/>
      <c r="H37" s="156"/>
      <c r="I37" s="156"/>
      <c r="J37" s="156"/>
      <c r="K37" s="156"/>
    </row>
    <row r="38" spans="1:14" ht="45" customHeight="1" x14ac:dyDescent="0.25">
      <c r="A38" s="4" t="s">
        <v>159</v>
      </c>
      <c r="B38" s="150" t="s">
        <v>37</v>
      </c>
      <c r="C38" s="150" t="s">
        <v>36</v>
      </c>
      <c r="D38" s="150" t="s">
        <v>38</v>
      </c>
      <c r="E38" s="150" t="s">
        <v>82</v>
      </c>
      <c r="F38" s="150" t="s">
        <v>234</v>
      </c>
      <c r="G38" s="150" t="s">
        <v>208</v>
      </c>
      <c r="H38" s="150" t="s">
        <v>209</v>
      </c>
      <c r="I38" s="151" t="s">
        <v>210</v>
      </c>
      <c r="J38" s="5" t="s">
        <v>174</v>
      </c>
      <c r="K38" s="6" t="s">
        <v>200</v>
      </c>
      <c r="M38" s="163" t="s">
        <v>220</v>
      </c>
      <c r="N38" s="163" t="s">
        <v>44</v>
      </c>
    </row>
    <row r="39" spans="1:14" ht="24.95" customHeight="1" x14ac:dyDescent="0.25">
      <c r="A39" s="152" t="s">
        <v>39</v>
      </c>
      <c r="B39" s="138"/>
      <c r="C39" s="138"/>
      <c r="D39" s="138" t="s">
        <v>181</v>
      </c>
      <c r="E39" s="138" t="s">
        <v>170</v>
      </c>
      <c r="F39" s="138"/>
      <c r="G39" s="138"/>
      <c r="H39" s="138"/>
      <c r="I39" s="139"/>
      <c r="J39" s="140">
        <v>4</v>
      </c>
      <c r="K39" s="141"/>
    </row>
    <row r="40" spans="1:14" ht="24.95" customHeight="1" x14ac:dyDescent="0.25">
      <c r="A40" s="153" t="s">
        <v>24</v>
      </c>
      <c r="B40" s="138"/>
      <c r="C40" s="138"/>
      <c r="D40" s="138" t="s">
        <v>172</v>
      </c>
      <c r="E40" s="138"/>
      <c r="F40" s="138"/>
      <c r="G40" s="165" t="s">
        <v>239</v>
      </c>
      <c r="H40" s="165" t="s">
        <v>172</v>
      </c>
      <c r="I40" s="139"/>
      <c r="J40" s="140">
        <v>2</v>
      </c>
      <c r="K40" s="141" t="s">
        <v>188</v>
      </c>
    </row>
    <row r="41" spans="1:14" ht="24.95" customHeight="1" x14ac:dyDescent="0.25">
      <c r="A41" s="152" t="s">
        <v>23</v>
      </c>
      <c r="B41" s="138" t="s">
        <v>201</v>
      </c>
      <c r="C41" s="138" t="s">
        <v>176</v>
      </c>
      <c r="D41" s="138"/>
      <c r="E41" s="138"/>
      <c r="F41" s="165" t="s">
        <v>181</v>
      </c>
      <c r="G41" s="138"/>
      <c r="H41" s="138"/>
      <c r="I41" s="166" t="s">
        <v>175</v>
      </c>
      <c r="J41" s="140">
        <v>4</v>
      </c>
      <c r="K41" s="141" t="s">
        <v>188</v>
      </c>
    </row>
    <row r="42" spans="1:14" ht="24.95" customHeight="1" x14ac:dyDescent="0.25">
      <c r="A42" s="153" t="s">
        <v>119</v>
      </c>
      <c r="B42" s="138" t="s">
        <v>170</v>
      </c>
      <c r="C42" s="138" t="s">
        <v>180</v>
      </c>
      <c r="D42" s="138"/>
      <c r="E42" s="138"/>
      <c r="F42" s="165" t="s">
        <v>181</v>
      </c>
      <c r="G42" s="138"/>
      <c r="H42" s="138"/>
      <c r="I42" s="166" t="s">
        <v>176</v>
      </c>
      <c r="J42" s="140">
        <v>3</v>
      </c>
      <c r="K42" s="141" t="s">
        <v>188</v>
      </c>
    </row>
    <row r="43" spans="1:14" ht="24.95" customHeight="1" x14ac:dyDescent="0.25">
      <c r="A43" s="153" t="s">
        <v>120</v>
      </c>
      <c r="B43" s="138"/>
      <c r="C43" s="138"/>
      <c r="D43" s="138"/>
      <c r="E43" s="138" t="s">
        <v>190</v>
      </c>
      <c r="F43" s="138"/>
      <c r="G43" s="165" t="s">
        <v>239</v>
      </c>
      <c r="H43" s="165" t="s">
        <v>173</v>
      </c>
      <c r="I43" s="139"/>
      <c r="J43" s="140">
        <v>0</v>
      </c>
      <c r="K43" s="141" t="s">
        <v>187</v>
      </c>
    </row>
    <row r="44" spans="1:14" ht="24.95" customHeight="1" x14ac:dyDescent="0.25">
      <c r="A44" s="153" t="s">
        <v>223</v>
      </c>
      <c r="B44" s="138"/>
      <c r="C44" s="138"/>
      <c r="D44" s="138"/>
      <c r="E44" s="138"/>
      <c r="F44" s="138"/>
      <c r="G44" s="138"/>
      <c r="H44" s="138"/>
      <c r="I44" s="139"/>
      <c r="J44" s="142"/>
      <c r="K44" s="141"/>
    </row>
    <row r="45" spans="1:14" ht="24.95" customHeight="1" x14ac:dyDescent="0.25">
      <c r="A45" s="153"/>
      <c r="B45" s="143"/>
      <c r="C45" s="138"/>
      <c r="D45" s="138"/>
      <c r="E45" s="144"/>
      <c r="F45" s="143"/>
      <c r="G45" s="143"/>
      <c r="H45" s="138"/>
      <c r="I45" s="139"/>
      <c r="J45" s="142"/>
      <c r="K45" s="141"/>
    </row>
    <row r="46" spans="1:14" ht="24.95" customHeight="1" thickBot="1" x14ac:dyDescent="0.3">
      <c r="A46" s="159"/>
      <c r="B46" s="157"/>
      <c r="C46" s="157"/>
      <c r="D46" s="157"/>
      <c r="E46" s="157"/>
      <c r="F46" s="157"/>
      <c r="G46" s="157"/>
      <c r="H46" s="157"/>
      <c r="I46" s="158"/>
      <c r="J46" s="142"/>
      <c r="K46" s="141"/>
    </row>
    <row r="47" spans="1:14" ht="24.95" customHeight="1" x14ac:dyDescent="0.25">
      <c r="A47" s="145"/>
      <c r="B47" s="146" t="s">
        <v>81</v>
      </c>
      <c r="C47" s="146" t="s">
        <v>186</v>
      </c>
      <c r="D47" s="146" t="s">
        <v>81</v>
      </c>
      <c r="E47" s="146" t="s">
        <v>187</v>
      </c>
      <c r="F47" s="146"/>
      <c r="G47" s="146"/>
      <c r="H47" s="146"/>
      <c r="I47" s="146"/>
      <c r="J47" s="138"/>
      <c r="K47" s="141"/>
    </row>
    <row r="48" spans="1:14" ht="24.95" customHeight="1" thickBot="1" x14ac:dyDescent="0.3">
      <c r="A48" s="147"/>
      <c r="B48" s="148"/>
      <c r="C48" s="148"/>
      <c r="D48" s="148"/>
      <c r="E48" s="148"/>
      <c r="F48" s="148" t="s">
        <v>81</v>
      </c>
      <c r="G48" s="148" t="s">
        <v>81</v>
      </c>
      <c r="H48" s="148" t="s">
        <v>187</v>
      </c>
      <c r="I48" s="148" t="s">
        <v>81</v>
      </c>
      <c r="J48" s="148"/>
      <c r="K48" s="149"/>
    </row>
    <row r="49" spans="1:14" ht="15.75" x14ac:dyDescent="0.25">
      <c r="A49" s="155"/>
      <c r="B49" s="156"/>
      <c r="C49" s="156"/>
      <c r="D49" s="156"/>
      <c r="E49" s="156"/>
      <c r="F49" s="156"/>
      <c r="G49" s="156"/>
      <c r="H49" s="156"/>
      <c r="I49" s="156"/>
      <c r="J49" s="156"/>
      <c r="K49" s="156"/>
    </row>
    <row r="50" spans="1:14" ht="45" customHeight="1" x14ac:dyDescent="0.25">
      <c r="A50" s="4" t="s">
        <v>160</v>
      </c>
      <c r="B50" s="150" t="s">
        <v>17</v>
      </c>
      <c r="C50" s="150" t="s">
        <v>16</v>
      </c>
      <c r="D50" s="150" t="s">
        <v>18</v>
      </c>
      <c r="E50" s="150" t="s">
        <v>19</v>
      </c>
      <c r="F50" s="150" t="s">
        <v>118</v>
      </c>
      <c r="G50" s="150" t="s">
        <v>20</v>
      </c>
      <c r="H50" s="150" t="s">
        <v>21</v>
      </c>
      <c r="I50" s="151" t="s">
        <v>84</v>
      </c>
      <c r="J50" s="5" t="s">
        <v>193</v>
      </c>
      <c r="K50" s="6" t="s">
        <v>185</v>
      </c>
      <c r="M50" s="163" t="s">
        <v>221</v>
      </c>
      <c r="N50" s="163" t="s">
        <v>41</v>
      </c>
    </row>
    <row r="51" spans="1:14" ht="24.95" customHeight="1" x14ac:dyDescent="0.25">
      <c r="A51" s="152" t="s">
        <v>1</v>
      </c>
      <c r="B51" s="165" t="s">
        <v>176</v>
      </c>
      <c r="C51" s="165" t="s">
        <v>173</v>
      </c>
      <c r="D51" s="138" t="s">
        <v>194</v>
      </c>
      <c r="E51" s="138" t="s">
        <v>178</v>
      </c>
      <c r="F51" s="138"/>
      <c r="G51" s="138"/>
      <c r="H51" s="138"/>
      <c r="I51" s="139"/>
      <c r="J51" s="140">
        <v>3</v>
      </c>
      <c r="K51" s="141" t="s">
        <v>187</v>
      </c>
    </row>
    <row r="52" spans="1:14" ht="24.95" customHeight="1" x14ac:dyDescent="0.25">
      <c r="A52" s="153" t="s">
        <v>2</v>
      </c>
      <c r="B52" s="165" t="s">
        <v>169</v>
      </c>
      <c r="C52" s="165" t="s">
        <v>173</v>
      </c>
      <c r="D52" s="138" t="s">
        <v>170</v>
      </c>
      <c r="E52" s="138" t="s">
        <v>180</v>
      </c>
      <c r="F52" s="138"/>
      <c r="G52" s="138"/>
      <c r="H52" s="138"/>
      <c r="I52" s="139"/>
      <c r="J52" s="140">
        <v>3</v>
      </c>
      <c r="K52" s="141" t="s">
        <v>187</v>
      </c>
    </row>
    <row r="53" spans="1:14" ht="24.95" customHeight="1" x14ac:dyDescent="0.25">
      <c r="A53" s="152" t="s">
        <v>3</v>
      </c>
      <c r="B53" s="138"/>
      <c r="C53" s="138"/>
      <c r="D53" s="138"/>
      <c r="E53" s="138"/>
      <c r="F53" s="138"/>
      <c r="G53" s="138"/>
      <c r="H53" s="138"/>
      <c r="I53" s="139"/>
      <c r="J53" s="140"/>
      <c r="K53" s="141"/>
    </row>
    <row r="54" spans="1:14" ht="24.95" customHeight="1" x14ac:dyDescent="0.25">
      <c r="A54" s="153" t="s">
        <v>4</v>
      </c>
      <c r="B54" s="138"/>
      <c r="C54" s="138"/>
      <c r="D54" s="138"/>
      <c r="E54" s="165" t="s">
        <v>171</v>
      </c>
      <c r="F54" s="138"/>
      <c r="G54" s="165" t="s">
        <v>180</v>
      </c>
      <c r="H54" s="138"/>
      <c r="I54" s="139"/>
      <c r="J54" s="140"/>
      <c r="K54" s="141" t="s">
        <v>187</v>
      </c>
    </row>
    <row r="55" spans="1:14" ht="24.95" customHeight="1" x14ac:dyDescent="0.25">
      <c r="A55" s="153" t="s">
        <v>5</v>
      </c>
      <c r="B55" s="138" t="s">
        <v>172</v>
      </c>
      <c r="C55" s="138"/>
      <c r="D55" s="138"/>
      <c r="E55" s="165" t="s">
        <v>175</v>
      </c>
      <c r="F55" s="138" t="s">
        <v>173</v>
      </c>
      <c r="G55" s="165" t="s">
        <v>180</v>
      </c>
      <c r="H55" s="138"/>
      <c r="I55" s="139"/>
      <c r="J55" s="140">
        <v>2</v>
      </c>
      <c r="K55" s="141" t="s">
        <v>189</v>
      </c>
    </row>
    <row r="56" spans="1:14" ht="24.95" customHeight="1" x14ac:dyDescent="0.25">
      <c r="A56" s="153" t="s">
        <v>6</v>
      </c>
      <c r="B56" s="138"/>
      <c r="C56" s="138" t="s">
        <v>190</v>
      </c>
      <c r="D56" s="138"/>
      <c r="E56" s="138"/>
      <c r="F56" s="138"/>
      <c r="G56" s="138"/>
      <c r="H56" s="138"/>
      <c r="I56" s="139"/>
      <c r="J56" s="142" t="s">
        <v>81</v>
      </c>
      <c r="K56" s="141"/>
    </row>
    <row r="57" spans="1:14" ht="24.95" customHeight="1" x14ac:dyDescent="0.25">
      <c r="A57" s="153" t="s">
        <v>35</v>
      </c>
      <c r="B57" s="143"/>
      <c r="C57" s="138"/>
      <c r="D57" s="138"/>
      <c r="E57" s="144"/>
      <c r="F57" s="143"/>
      <c r="G57" s="143"/>
      <c r="H57" s="138"/>
      <c r="I57" s="139"/>
      <c r="J57" s="142"/>
      <c r="K57" s="141"/>
    </row>
    <row r="58" spans="1:14" ht="24.95" customHeight="1" thickBot="1" x14ac:dyDescent="0.3">
      <c r="A58" s="154" t="s">
        <v>98</v>
      </c>
      <c r="B58" s="157"/>
      <c r="C58" s="157" t="s">
        <v>173</v>
      </c>
      <c r="D58" s="157"/>
      <c r="E58" s="157"/>
      <c r="F58" s="157"/>
      <c r="G58" s="157"/>
      <c r="H58" s="157"/>
      <c r="I58" s="158"/>
      <c r="J58" s="142" t="s">
        <v>81</v>
      </c>
      <c r="K58" s="141"/>
    </row>
    <row r="59" spans="1:14" ht="24.95" customHeight="1" x14ac:dyDescent="0.25">
      <c r="A59" s="145"/>
      <c r="B59" s="146" t="s">
        <v>81</v>
      </c>
      <c r="C59" s="146" t="s">
        <v>188</v>
      </c>
      <c r="D59" s="146" t="s">
        <v>81</v>
      </c>
      <c r="E59" s="146" t="s">
        <v>187</v>
      </c>
      <c r="F59" s="146" t="s">
        <v>187</v>
      </c>
      <c r="G59" s="146"/>
      <c r="H59" s="146"/>
      <c r="I59" s="146"/>
      <c r="J59" s="138"/>
      <c r="K59" s="141"/>
    </row>
    <row r="60" spans="1:14" ht="24.95" customHeight="1" thickBot="1" x14ac:dyDescent="0.3">
      <c r="A60" s="147"/>
      <c r="B60" s="148" t="s">
        <v>81</v>
      </c>
      <c r="C60" s="148" t="s">
        <v>188</v>
      </c>
      <c r="D60" s="148"/>
      <c r="E60" s="148" t="s">
        <v>186</v>
      </c>
      <c r="F60" s="148"/>
      <c r="G60" s="148" t="s">
        <v>187</v>
      </c>
      <c r="H60" s="148"/>
      <c r="I60" s="148"/>
      <c r="J60" s="148"/>
      <c r="K60" s="149"/>
    </row>
    <row r="61" spans="1:14" ht="15.75" x14ac:dyDescent="0.25">
      <c r="A61" s="155"/>
      <c r="B61" s="156"/>
      <c r="C61" s="156"/>
      <c r="D61" s="156"/>
      <c r="E61" s="156"/>
      <c r="F61" s="156"/>
      <c r="G61" s="156"/>
      <c r="H61" s="156"/>
      <c r="I61" s="156"/>
      <c r="J61" s="156"/>
      <c r="K61" s="156"/>
    </row>
    <row r="62" spans="1:14" ht="45" customHeight="1" x14ac:dyDescent="0.25">
      <c r="A62" s="4" t="s">
        <v>161</v>
      </c>
      <c r="B62" s="150" t="s">
        <v>37</v>
      </c>
      <c r="C62" s="150" t="s">
        <v>36</v>
      </c>
      <c r="D62" s="150" t="s">
        <v>38</v>
      </c>
      <c r="E62" s="150" t="s">
        <v>82</v>
      </c>
      <c r="F62" s="150" t="s">
        <v>234</v>
      </c>
      <c r="G62" s="150" t="s">
        <v>208</v>
      </c>
      <c r="H62" s="150" t="s">
        <v>209</v>
      </c>
      <c r="I62" s="151" t="s">
        <v>210</v>
      </c>
      <c r="J62" s="5" t="s">
        <v>195</v>
      </c>
      <c r="K62" s="6" t="s">
        <v>174</v>
      </c>
      <c r="M62" s="163" t="s">
        <v>221</v>
      </c>
      <c r="N62" s="163" t="s">
        <v>42</v>
      </c>
    </row>
    <row r="63" spans="1:14" ht="24.95" customHeight="1" x14ac:dyDescent="0.25">
      <c r="A63" s="152" t="s">
        <v>11</v>
      </c>
      <c r="B63" s="138"/>
      <c r="C63" s="138"/>
      <c r="D63" s="138" t="s">
        <v>207</v>
      </c>
      <c r="E63" s="138" t="s">
        <v>201</v>
      </c>
      <c r="F63" s="138"/>
      <c r="G63" s="138"/>
      <c r="H63" s="138"/>
      <c r="I63" s="139"/>
      <c r="J63" s="140">
        <v>4</v>
      </c>
      <c r="K63" s="141"/>
    </row>
    <row r="64" spans="1:14" ht="24.95" customHeight="1" x14ac:dyDescent="0.25">
      <c r="A64" s="153" t="s">
        <v>12</v>
      </c>
      <c r="B64" s="138"/>
      <c r="C64" s="138"/>
      <c r="D64" s="138" t="s">
        <v>176</v>
      </c>
      <c r="E64" s="138" t="s">
        <v>172</v>
      </c>
      <c r="F64" s="138"/>
      <c r="G64" s="138"/>
      <c r="H64" s="165" t="s">
        <v>173</v>
      </c>
      <c r="I64" s="139"/>
      <c r="J64" s="140">
        <v>4</v>
      </c>
      <c r="K64" s="141" t="s">
        <v>81</v>
      </c>
    </row>
    <row r="65" spans="1:14" ht="24.95" customHeight="1" x14ac:dyDescent="0.25">
      <c r="A65" s="152" t="s">
        <v>13</v>
      </c>
      <c r="B65" s="138" t="s">
        <v>171</v>
      </c>
      <c r="C65" s="138" t="s">
        <v>172</v>
      </c>
      <c r="D65" s="138"/>
      <c r="E65" s="138"/>
      <c r="F65" s="165" t="s">
        <v>181</v>
      </c>
      <c r="G65" s="138"/>
      <c r="H65" s="165" t="s">
        <v>176</v>
      </c>
      <c r="I65" s="139"/>
      <c r="J65" s="140">
        <v>3</v>
      </c>
      <c r="K65" s="141" t="s">
        <v>188</v>
      </c>
    </row>
    <row r="66" spans="1:14" ht="24.95" customHeight="1" x14ac:dyDescent="0.25">
      <c r="A66" s="153" t="s">
        <v>14</v>
      </c>
      <c r="B66" s="138" t="s">
        <v>176</v>
      </c>
      <c r="C66" s="138" t="s">
        <v>170</v>
      </c>
      <c r="D66" s="138"/>
      <c r="E66" s="138"/>
      <c r="F66" s="138"/>
      <c r="G66" s="165" t="s">
        <v>239</v>
      </c>
      <c r="H66" s="138"/>
      <c r="I66" s="166" t="s">
        <v>180</v>
      </c>
      <c r="J66" s="140">
        <v>4</v>
      </c>
      <c r="K66" s="141" t="s">
        <v>189</v>
      </c>
    </row>
    <row r="67" spans="1:14" ht="24.95" customHeight="1" x14ac:dyDescent="0.25">
      <c r="A67" s="153" t="s">
        <v>211</v>
      </c>
      <c r="B67" s="138"/>
      <c r="C67" s="138"/>
      <c r="D67" s="138"/>
      <c r="E67" s="138"/>
      <c r="F67" s="138"/>
      <c r="G67" s="165" t="s">
        <v>239</v>
      </c>
      <c r="H67" s="138"/>
      <c r="I67" s="166" t="s">
        <v>233</v>
      </c>
      <c r="J67" s="140"/>
      <c r="K67" s="141" t="s">
        <v>188</v>
      </c>
    </row>
    <row r="68" spans="1:14" ht="24.95" customHeight="1" x14ac:dyDescent="0.25">
      <c r="A68" s="153" t="s">
        <v>212</v>
      </c>
      <c r="B68" s="138"/>
      <c r="C68" s="138"/>
      <c r="D68" s="138"/>
      <c r="E68" s="138"/>
      <c r="F68" s="165" t="s">
        <v>172</v>
      </c>
      <c r="G68" s="138"/>
      <c r="H68" s="138"/>
      <c r="I68" s="139"/>
      <c r="J68" s="142"/>
      <c r="K68" s="141" t="s">
        <v>187</v>
      </c>
    </row>
    <row r="69" spans="1:14" ht="24.95" customHeight="1" x14ac:dyDescent="0.25">
      <c r="A69" s="153" t="s">
        <v>213</v>
      </c>
      <c r="B69" s="143"/>
      <c r="C69" s="138"/>
      <c r="D69" s="138"/>
      <c r="E69" s="144"/>
      <c r="F69" s="143"/>
      <c r="G69" s="143"/>
      <c r="H69" s="138"/>
      <c r="I69" s="139"/>
      <c r="J69" s="142"/>
      <c r="K69" s="141"/>
    </row>
    <row r="70" spans="1:14" ht="24.95" customHeight="1" thickBot="1" x14ac:dyDescent="0.3">
      <c r="A70" s="159"/>
      <c r="B70" s="157"/>
      <c r="C70" s="157"/>
      <c r="D70" s="157"/>
      <c r="E70" s="157"/>
      <c r="F70" s="157"/>
      <c r="G70" s="157"/>
      <c r="H70" s="157"/>
      <c r="I70" s="158"/>
      <c r="J70" s="142"/>
      <c r="K70" s="141"/>
    </row>
    <row r="71" spans="1:14" ht="24.95" customHeight="1" x14ac:dyDescent="0.25">
      <c r="A71" s="145"/>
      <c r="B71" s="146" t="s">
        <v>186</v>
      </c>
      <c r="C71" s="146" t="s">
        <v>81</v>
      </c>
      <c r="D71" s="146" t="s">
        <v>81</v>
      </c>
      <c r="E71" s="146" t="s">
        <v>81</v>
      </c>
      <c r="F71" s="146"/>
      <c r="G71" s="146"/>
      <c r="H71" s="146"/>
      <c r="I71" s="146"/>
      <c r="J71" s="138"/>
      <c r="K71" s="141"/>
    </row>
    <row r="72" spans="1:14" ht="24.95" customHeight="1" thickBot="1" x14ac:dyDescent="0.3">
      <c r="A72" s="147"/>
      <c r="B72" s="148"/>
      <c r="C72" s="148"/>
      <c r="D72" s="148"/>
      <c r="E72" s="148"/>
      <c r="F72" s="148" t="s">
        <v>81</v>
      </c>
      <c r="G72" s="148" t="s">
        <v>81</v>
      </c>
      <c r="H72" s="148" t="s">
        <v>187</v>
      </c>
      <c r="I72" s="148" t="s">
        <v>186</v>
      </c>
      <c r="J72" s="148"/>
      <c r="K72" s="149"/>
    </row>
    <row r="73" spans="1:14" ht="15.75" x14ac:dyDescent="0.25">
      <c r="A73" s="155"/>
      <c r="B73" s="156"/>
      <c r="C73" s="156"/>
      <c r="D73" s="156"/>
      <c r="E73" s="156"/>
      <c r="F73" s="156"/>
      <c r="G73" s="156"/>
      <c r="H73" s="156"/>
      <c r="I73" s="156"/>
      <c r="J73" s="156"/>
      <c r="K73" s="156"/>
    </row>
    <row r="74" spans="1:14" ht="45" customHeight="1" x14ac:dyDescent="0.25">
      <c r="A74" s="4" t="s">
        <v>162</v>
      </c>
      <c r="B74" s="150" t="s">
        <v>22</v>
      </c>
      <c r="C74" s="150" t="s">
        <v>25</v>
      </c>
      <c r="D74" s="150" t="s">
        <v>121</v>
      </c>
      <c r="E74" s="150" t="s">
        <v>122</v>
      </c>
      <c r="F74" s="150" t="s">
        <v>123</v>
      </c>
      <c r="G74" s="164"/>
      <c r="H74" s="150"/>
      <c r="I74" s="151"/>
      <c r="J74" s="5" t="s">
        <v>197</v>
      </c>
      <c r="K74" s="6" t="s">
        <v>200</v>
      </c>
      <c r="M74" s="163" t="s">
        <v>221</v>
      </c>
      <c r="N74" s="163" t="s">
        <v>43</v>
      </c>
    </row>
    <row r="75" spans="1:14" ht="24.95" customHeight="1" x14ac:dyDescent="0.25">
      <c r="A75" s="152" t="s">
        <v>9</v>
      </c>
      <c r="B75" s="165" t="s">
        <v>181</v>
      </c>
      <c r="C75" s="165" t="s">
        <v>170</v>
      </c>
      <c r="D75" s="138"/>
      <c r="E75" s="138" t="s">
        <v>178</v>
      </c>
      <c r="F75" s="138" t="s">
        <v>176</v>
      </c>
      <c r="G75" s="138"/>
      <c r="H75" s="138"/>
      <c r="I75" s="139"/>
      <c r="J75" s="140">
        <v>3</v>
      </c>
      <c r="K75" s="141" t="s">
        <v>188</v>
      </c>
    </row>
    <row r="76" spans="1:14" ht="24.95" customHeight="1" x14ac:dyDescent="0.25">
      <c r="A76" s="153" t="s">
        <v>7</v>
      </c>
      <c r="B76" s="165" t="s">
        <v>175</v>
      </c>
      <c r="C76" s="165" t="s">
        <v>172</v>
      </c>
      <c r="D76" s="138" t="s">
        <v>175</v>
      </c>
      <c r="E76" s="138" t="s">
        <v>176</v>
      </c>
      <c r="F76" s="138"/>
      <c r="G76" s="138"/>
      <c r="H76" s="138"/>
      <c r="I76" s="139"/>
      <c r="J76" s="140">
        <v>4</v>
      </c>
      <c r="K76" s="141" t="s">
        <v>188</v>
      </c>
    </row>
    <row r="77" spans="1:14" ht="24.95" customHeight="1" x14ac:dyDescent="0.25">
      <c r="A77" s="152" t="s">
        <v>8</v>
      </c>
      <c r="B77" s="138"/>
      <c r="C77" s="138" t="s">
        <v>180</v>
      </c>
      <c r="D77" s="165" t="s">
        <v>171</v>
      </c>
      <c r="E77" s="138"/>
      <c r="F77" s="165" t="s">
        <v>169</v>
      </c>
      <c r="G77" s="138"/>
      <c r="H77" s="138"/>
      <c r="I77" s="139"/>
      <c r="J77" s="140">
        <v>1</v>
      </c>
      <c r="K77" s="141" t="s">
        <v>189</v>
      </c>
    </row>
    <row r="78" spans="1:14" ht="24.95" customHeight="1" x14ac:dyDescent="0.25">
      <c r="A78" s="153" t="s">
        <v>15</v>
      </c>
      <c r="B78" s="138" t="s">
        <v>180</v>
      </c>
      <c r="C78" s="138" t="s">
        <v>180</v>
      </c>
      <c r="D78" s="165" t="s">
        <v>171</v>
      </c>
      <c r="E78" s="138"/>
      <c r="F78" s="165" t="s">
        <v>181</v>
      </c>
      <c r="G78" s="138"/>
      <c r="H78" s="138"/>
      <c r="I78" s="139"/>
      <c r="J78" s="140">
        <v>2</v>
      </c>
      <c r="K78" s="141" t="s">
        <v>189</v>
      </c>
    </row>
    <row r="79" spans="1:14" ht="24.95" customHeight="1" x14ac:dyDescent="0.25">
      <c r="A79" s="153" t="s">
        <v>10</v>
      </c>
      <c r="B79" s="138" t="s">
        <v>178</v>
      </c>
      <c r="C79" s="138"/>
      <c r="D79" s="138"/>
      <c r="E79" s="138"/>
      <c r="F79" s="138"/>
      <c r="G79" s="138"/>
      <c r="H79" s="138"/>
      <c r="I79" s="139"/>
      <c r="J79" s="140">
        <v>1</v>
      </c>
      <c r="K79" s="141"/>
    </row>
    <row r="80" spans="1:14" ht="24.95" customHeight="1" x14ac:dyDescent="0.25">
      <c r="A80" s="153" t="s">
        <v>100</v>
      </c>
      <c r="B80" s="138"/>
      <c r="C80" s="138"/>
      <c r="D80" s="138"/>
      <c r="E80" s="138"/>
      <c r="F80" s="138"/>
      <c r="G80" s="138"/>
      <c r="H80" s="138"/>
      <c r="I80" s="139"/>
      <c r="J80" s="142"/>
      <c r="K80" s="141"/>
    </row>
    <row r="81" spans="1:14" ht="24.95" customHeight="1" x14ac:dyDescent="0.25">
      <c r="A81" s="153"/>
      <c r="B81" s="143"/>
      <c r="C81" s="138"/>
      <c r="D81" s="138"/>
      <c r="E81" s="144"/>
      <c r="F81" s="143"/>
      <c r="G81" s="143"/>
      <c r="H81" s="138"/>
      <c r="I81" s="139"/>
      <c r="J81" s="142"/>
      <c r="K81" s="141"/>
    </row>
    <row r="82" spans="1:14" ht="24.95" customHeight="1" thickBot="1" x14ac:dyDescent="0.3">
      <c r="A82" s="159"/>
      <c r="B82" s="157"/>
      <c r="C82" s="157"/>
      <c r="D82" s="157"/>
      <c r="E82" s="157"/>
      <c r="F82" s="157"/>
      <c r="G82" s="157"/>
      <c r="H82" s="157"/>
      <c r="I82" s="158"/>
      <c r="J82" s="142"/>
      <c r="K82" s="141"/>
    </row>
    <row r="83" spans="1:14" ht="24.95" customHeight="1" x14ac:dyDescent="0.25">
      <c r="A83" s="145"/>
      <c r="B83" s="146" t="s">
        <v>187</v>
      </c>
      <c r="C83" s="146" t="s">
        <v>187</v>
      </c>
      <c r="D83" s="146" t="s">
        <v>81</v>
      </c>
      <c r="E83" s="146" t="s">
        <v>186</v>
      </c>
      <c r="F83" s="146" t="s">
        <v>81</v>
      </c>
      <c r="G83" s="146"/>
      <c r="H83" s="146"/>
      <c r="I83" s="146"/>
      <c r="J83" s="138"/>
      <c r="K83" s="141"/>
    </row>
    <row r="84" spans="1:14" ht="24.95" customHeight="1" thickBot="1" x14ac:dyDescent="0.3">
      <c r="A84" s="147"/>
      <c r="B84" s="148" t="s">
        <v>81</v>
      </c>
      <c r="C84" s="148" t="s">
        <v>81</v>
      </c>
      <c r="D84" s="148" t="s">
        <v>187</v>
      </c>
      <c r="E84" s="148"/>
      <c r="F84" s="148" t="s">
        <v>81</v>
      </c>
      <c r="G84" s="148"/>
      <c r="H84" s="148"/>
      <c r="I84" s="148"/>
      <c r="J84" s="148"/>
      <c r="K84" s="149"/>
    </row>
    <row r="85" spans="1:14" ht="16.5" thickBot="1" x14ac:dyDescent="0.3">
      <c r="A85" s="155"/>
      <c r="B85" s="156"/>
      <c r="C85" s="156"/>
      <c r="D85" s="156"/>
      <c r="E85" s="156"/>
      <c r="F85" s="156"/>
      <c r="G85" s="156"/>
      <c r="H85" s="156"/>
      <c r="I85" s="156"/>
      <c r="J85" s="156"/>
      <c r="K85" s="156"/>
    </row>
    <row r="86" spans="1:14" ht="45" customHeight="1" x14ac:dyDescent="0.25">
      <c r="A86" s="4" t="s">
        <v>163</v>
      </c>
      <c r="B86" s="150" t="s">
        <v>39</v>
      </c>
      <c r="C86" s="150" t="s">
        <v>24</v>
      </c>
      <c r="D86" s="150" t="s">
        <v>23</v>
      </c>
      <c r="E86" s="150" t="s">
        <v>119</v>
      </c>
      <c r="F86" s="150" t="s">
        <v>120</v>
      </c>
      <c r="G86" s="150" t="s">
        <v>223</v>
      </c>
      <c r="H86" s="150"/>
      <c r="I86" s="151"/>
      <c r="J86" s="5" t="s">
        <v>197</v>
      </c>
      <c r="K86" s="6" t="s">
        <v>197</v>
      </c>
      <c r="M86" s="163" t="s">
        <v>221</v>
      </c>
      <c r="N86" s="163" t="s">
        <v>44</v>
      </c>
    </row>
    <row r="87" spans="1:14" ht="24.95" customHeight="1" x14ac:dyDescent="0.25">
      <c r="A87" s="152" t="s">
        <v>102</v>
      </c>
      <c r="B87" s="138"/>
      <c r="C87" s="165" t="s">
        <v>173</v>
      </c>
      <c r="D87" s="138" t="s">
        <v>178</v>
      </c>
      <c r="E87" s="138"/>
      <c r="F87" s="138" t="s">
        <v>182</v>
      </c>
      <c r="G87" s="138"/>
      <c r="H87" s="138"/>
      <c r="I87" s="139"/>
      <c r="J87" s="140">
        <v>3</v>
      </c>
      <c r="K87" s="141" t="s">
        <v>81</v>
      </c>
    </row>
    <row r="88" spans="1:14" ht="24.95" customHeight="1" x14ac:dyDescent="0.25">
      <c r="A88" s="153" t="s">
        <v>103</v>
      </c>
      <c r="B88" s="138"/>
      <c r="C88" s="165" t="s">
        <v>180</v>
      </c>
      <c r="D88" s="138" t="s">
        <v>177</v>
      </c>
      <c r="E88" s="138" t="s">
        <v>172</v>
      </c>
      <c r="F88" s="165" t="s">
        <v>204</v>
      </c>
      <c r="G88" s="138"/>
      <c r="H88" s="138"/>
      <c r="I88" s="139"/>
      <c r="J88" s="140">
        <v>2</v>
      </c>
      <c r="K88" s="141" t="s">
        <v>189</v>
      </c>
    </row>
    <row r="89" spans="1:14" ht="24.95" customHeight="1" x14ac:dyDescent="0.25">
      <c r="A89" s="152" t="s">
        <v>104</v>
      </c>
      <c r="B89" s="138" t="s">
        <v>172</v>
      </c>
      <c r="C89" s="138" t="s">
        <v>182</v>
      </c>
      <c r="D89" s="165" t="s">
        <v>180</v>
      </c>
      <c r="E89" s="165" t="s">
        <v>176</v>
      </c>
      <c r="F89" s="138"/>
      <c r="G89" s="138"/>
      <c r="H89" s="138"/>
      <c r="I89" s="139"/>
      <c r="J89" s="140">
        <v>4</v>
      </c>
      <c r="K89" s="141" t="s">
        <v>189</v>
      </c>
    </row>
    <row r="90" spans="1:14" ht="24.95" customHeight="1" x14ac:dyDescent="0.25">
      <c r="A90" s="153" t="s">
        <v>105</v>
      </c>
      <c r="B90" s="138"/>
      <c r="C90" s="138" t="s">
        <v>180</v>
      </c>
      <c r="D90" s="165" t="s">
        <v>171</v>
      </c>
      <c r="E90" s="165" t="s">
        <v>181</v>
      </c>
      <c r="F90" s="138"/>
      <c r="G90" s="138"/>
      <c r="H90" s="138"/>
      <c r="I90" s="139"/>
      <c r="J90" s="140">
        <v>1</v>
      </c>
      <c r="K90" s="141" t="s">
        <v>189</v>
      </c>
    </row>
    <row r="91" spans="1:14" ht="24.95" customHeight="1" x14ac:dyDescent="0.25">
      <c r="A91" s="153" t="s">
        <v>106</v>
      </c>
      <c r="B91" s="138" t="s">
        <v>171</v>
      </c>
      <c r="C91" s="138"/>
      <c r="D91" s="138"/>
      <c r="E91" s="138"/>
      <c r="F91" s="138"/>
      <c r="G91" s="138"/>
      <c r="H91" s="138"/>
      <c r="I91" s="139"/>
      <c r="J91" s="140">
        <v>1</v>
      </c>
      <c r="K91" s="141"/>
    </row>
    <row r="92" spans="1:14" ht="24.95" customHeight="1" x14ac:dyDescent="0.25">
      <c r="A92" s="153" t="s">
        <v>107</v>
      </c>
      <c r="B92" s="138"/>
      <c r="C92" s="138"/>
      <c r="D92" s="138"/>
      <c r="E92" s="138"/>
      <c r="F92" s="165" t="s">
        <v>194</v>
      </c>
      <c r="G92" s="138"/>
      <c r="H92" s="138"/>
      <c r="I92" s="139"/>
      <c r="J92" s="142"/>
      <c r="K92" s="141" t="s">
        <v>187</v>
      </c>
    </row>
    <row r="93" spans="1:14" ht="24.95" customHeight="1" x14ac:dyDescent="0.25">
      <c r="A93" s="153" t="s">
        <v>108</v>
      </c>
      <c r="B93" s="143"/>
      <c r="C93" s="138"/>
      <c r="D93" s="138"/>
      <c r="E93" s="144"/>
      <c r="F93" s="143"/>
      <c r="G93" s="143"/>
      <c r="H93" s="138"/>
      <c r="I93" s="139"/>
      <c r="J93" s="142"/>
      <c r="K93" s="141"/>
    </row>
    <row r="94" spans="1:14" ht="24.95" customHeight="1" thickBot="1" x14ac:dyDescent="0.3">
      <c r="A94" s="159"/>
      <c r="B94" s="157"/>
      <c r="C94" s="157"/>
      <c r="D94" s="157"/>
      <c r="E94" s="157"/>
      <c r="F94" s="157"/>
      <c r="G94" s="157"/>
      <c r="H94" s="157"/>
      <c r="I94" s="158"/>
      <c r="J94" s="142"/>
      <c r="K94" s="141"/>
    </row>
    <row r="95" spans="1:14" ht="24.95" customHeight="1" x14ac:dyDescent="0.25">
      <c r="A95" s="145"/>
      <c r="B95" s="146" t="s">
        <v>186</v>
      </c>
      <c r="C95" s="146" t="s">
        <v>186</v>
      </c>
      <c r="D95" s="146" t="s">
        <v>189</v>
      </c>
      <c r="E95" s="146" t="s">
        <v>81</v>
      </c>
      <c r="F95" s="146" t="s">
        <v>81</v>
      </c>
      <c r="G95" s="146"/>
      <c r="H95" s="146"/>
      <c r="I95" s="146"/>
      <c r="J95" s="138"/>
      <c r="K95" s="141"/>
    </row>
    <row r="96" spans="1:14" ht="24.95" customHeight="1" thickBot="1" x14ac:dyDescent="0.3">
      <c r="A96" s="147"/>
      <c r="B96" s="148"/>
      <c r="C96" s="148" t="s">
        <v>189</v>
      </c>
      <c r="D96" s="148" t="s">
        <v>187</v>
      </c>
      <c r="E96" s="148" t="s">
        <v>81</v>
      </c>
      <c r="F96" s="148" t="s">
        <v>81</v>
      </c>
      <c r="G96" s="148"/>
      <c r="H96" s="148"/>
      <c r="I96" s="148"/>
      <c r="J96" s="148"/>
      <c r="K96" s="149"/>
    </row>
    <row r="97" spans="1:14" ht="16.5" thickBot="1" x14ac:dyDescent="0.3">
      <c r="A97" s="155"/>
      <c r="B97" s="156"/>
      <c r="C97" s="156"/>
      <c r="D97" s="156"/>
      <c r="E97" s="156"/>
      <c r="F97" s="156"/>
      <c r="G97" s="156"/>
      <c r="H97" s="156"/>
      <c r="I97" s="156"/>
      <c r="J97" s="156"/>
      <c r="K97" s="156"/>
    </row>
    <row r="98" spans="1:14" ht="45" customHeight="1" x14ac:dyDescent="0.25">
      <c r="A98" s="4" t="s">
        <v>164</v>
      </c>
      <c r="B98" s="150" t="s">
        <v>22</v>
      </c>
      <c r="C98" s="150" t="s">
        <v>25</v>
      </c>
      <c r="D98" s="150" t="s">
        <v>121</v>
      </c>
      <c r="E98" s="150" t="s">
        <v>122</v>
      </c>
      <c r="F98" s="150" t="s">
        <v>123</v>
      </c>
      <c r="G98" s="164"/>
      <c r="H98" s="150"/>
      <c r="I98" s="151"/>
      <c r="J98" s="5" t="s">
        <v>191</v>
      </c>
      <c r="K98" s="6" t="s">
        <v>191</v>
      </c>
      <c r="M98" s="163" t="s">
        <v>222</v>
      </c>
      <c r="N98" s="163" t="s">
        <v>41</v>
      </c>
    </row>
    <row r="99" spans="1:14" ht="24.95" customHeight="1" x14ac:dyDescent="0.25">
      <c r="A99" s="152" t="s">
        <v>11</v>
      </c>
      <c r="B99" s="138"/>
      <c r="C99" s="138"/>
      <c r="D99" s="138" t="s">
        <v>177</v>
      </c>
      <c r="E99" s="138" t="s">
        <v>172</v>
      </c>
      <c r="F99" s="138"/>
      <c r="G99" s="138"/>
      <c r="H99" s="138"/>
      <c r="I99" s="139"/>
      <c r="J99" s="140">
        <v>2</v>
      </c>
      <c r="K99" s="141"/>
    </row>
    <row r="100" spans="1:14" ht="24.95" customHeight="1" x14ac:dyDescent="0.25">
      <c r="A100" s="153" t="s">
        <v>12</v>
      </c>
      <c r="B100" s="165" t="s">
        <v>172</v>
      </c>
      <c r="C100" s="165" t="s">
        <v>176</v>
      </c>
      <c r="D100" s="138" t="s">
        <v>172</v>
      </c>
      <c r="E100" s="138" t="s">
        <v>171</v>
      </c>
      <c r="F100" s="138"/>
      <c r="G100" s="138"/>
      <c r="H100" s="138"/>
      <c r="I100" s="139"/>
      <c r="J100" s="140">
        <v>3</v>
      </c>
      <c r="K100" s="141" t="s">
        <v>188</v>
      </c>
    </row>
    <row r="101" spans="1:14" ht="24.95" customHeight="1" x14ac:dyDescent="0.25">
      <c r="A101" s="152" t="s">
        <v>13</v>
      </c>
      <c r="B101" s="138"/>
      <c r="C101" s="138" t="s">
        <v>172</v>
      </c>
      <c r="D101" s="165" t="s">
        <v>178</v>
      </c>
      <c r="E101" s="138"/>
      <c r="F101" s="138" t="s">
        <v>172</v>
      </c>
      <c r="G101" s="138"/>
      <c r="H101" s="138"/>
      <c r="I101" s="139"/>
      <c r="J101" s="140">
        <v>4</v>
      </c>
      <c r="K101" s="141" t="s">
        <v>186</v>
      </c>
    </row>
    <row r="102" spans="1:14" ht="24.95" customHeight="1" x14ac:dyDescent="0.25">
      <c r="A102" s="153" t="s">
        <v>14</v>
      </c>
      <c r="B102" s="138" t="s">
        <v>190</v>
      </c>
      <c r="C102" s="138" t="s">
        <v>171</v>
      </c>
      <c r="D102" s="165" t="s">
        <v>173</v>
      </c>
      <c r="E102" s="138"/>
      <c r="F102" s="165" t="s">
        <v>172</v>
      </c>
      <c r="G102" s="138"/>
      <c r="H102" s="138"/>
      <c r="I102" s="139"/>
      <c r="J102" s="140">
        <v>1</v>
      </c>
      <c r="K102" s="141" t="s">
        <v>187</v>
      </c>
    </row>
    <row r="103" spans="1:14" ht="24.95" customHeight="1" x14ac:dyDescent="0.25">
      <c r="A103" s="153" t="s">
        <v>211</v>
      </c>
      <c r="B103" s="165" t="s">
        <v>173</v>
      </c>
      <c r="C103" s="165" t="s">
        <v>171</v>
      </c>
      <c r="D103" s="138"/>
      <c r="E103" s="138"/>
      <c r="F103" s="138"/>
      <c r="G103" s="138"/>
      <c r="H103" s="138"/>
      <c r="I103" s="139"/>
      <c r="J103" s="140"/>
      <c r="K103" s="141" t="s">
        <v>186</v>
      </c>
    </row>
    <row r="104" spans="1:14" ht="24.95" customHeight="1" x14ac:dyDescent="0.25">
      <c r="A104" s="153" t="s">
        <v>212</v>
      </c>
      <c r="B104" s="138"/>
      <c r="C104" s="138"/>
      <c r="D104" s="138"/>
      <c r="E104" s="138"/>
      <c r="F104" s="165" t="s">
        <v>176</v>
      </c>
      <c r="G104" s="138"/>
      <c r="H104" s="138"/>
      <c r="I104" s="139"/>
      <c r="J104" s="142"/>
      <c r="K104" s="141" t="s">
        <v>187</v>
      </c>
    </row>
    <row r="105" spans="1:14" ht="24.95" customHeight="1" x14ac:dyDescent="0.25">
      <c r="A105" s="153" t="s">
        <v>213</v>
      </c>
      <c r="B105" s="143"/>
      <c r="C105" s="138"/>
      <c r="D105" s="138"/>
      <c r="E105" s="144"/>
      <c r="F105" s="143"/>
      <c r="G105" s="143"/>
      <c r="H105" s="138"/>
      <c r="I105" s="139"/>
      <c r="J105" s="142"/>
      <c r="K105" s="141"/>
    </row>
    <row r="106" spans="1:14" ht="24.95" customHeight="1" thickBot="1" x14ac:dyDescent="0.3">
      <c r="A106" s="159"/>
      <c r="B106" s="157"/>
      <c r="C106" s="157"/>
      <c r="D106" s="157"/>
      <c r="E106" s="157"/>
      <c r="F106" s="157"/>
      <c r="G106" s="157"/>
      <c r="H106" s="157"/>
      <c r="I106" s="158"/>
      <c r="J106" s="142"/>
      <c r="K106" s="141"/>
    </row>
    <row r="107" spans="1:14" ht="24.95" customHeight="1" x14ac:dyDescent="0.25">
      <c r="A107" s="145"/>
      <c r="B107" s="146" t="s">
        <v>187</v>
      </c>
      <c r="C107" s="146" t="s">
        <v>186</v>
      </c>
      <c r="D107" s="146" t="s">
        <v>187</v>
      </c>
      <c r="E107" s="146" t="s">
        <v>186</v>
      </c>
      <c r="F107" s="146" t="s">
        <v>81</v>
      </c>
      <c r="G107" s="146"/>
      <c r="H107" s="146"/>
      <c r="I107" s="146"/>
      <c r="J107" s="138"/>
      <c r="K107" s="141"/>
    </row>
    <row r="108" spans="1:14" ht="24.95" customHeight="1" thickBot="1" x14ac:dyDescent="0.3">
      <c r="A108" s="147"/>
      <c r="B108" s="148" t="s">
        <v>187</v>
      </c>
      <c r="C108" s="148" t="s">
        <v>186</v>
      </c>
      <c r="D108" s="148" t="s">
        <v>189</v>
      </c>
      <c r="E108" s="148"/>
      <c r="F108" s="148" t="s">
        <v>81</v>
      </c>
      <c r="G108" s="148"/>
      <c r="H108" s="148"/>
      <c r="I108" s="148"/>
      <c r="J108" s="148"/>
      <c r="K108" s="149"/>
    </row>
    <row r="109" spans="1:14" ht="15.75" x14ac:dyDescent="0.25">
      <c r="A109" s="155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</row>
    <row r="110" spans="1:14" ht="45" customHeight="1" x14ac:dyDescent="0.25">
      <c r="A110" s="4" t="s">
        <v>165</v>
      </c>
      <c r="B110" s="150" t="s">
        <v>39</v>
      </c>
      <c r="C110" s="150" t="s">
        <v>24</v>
      </c>
      <c r="D110" s="150" t="s">
        <v>23</v>
      </c>
      <c r="E110" s="150" t="s">
        <v>119</v>
      </c>
      <c r="F110" s="150" t="s">
        <v>120</v>
      </c>
      <c r="G110" s="150" t="s">
        <v>223</v>
      </c>
      <c r="H110" s="150"/>
      <c r="I110" s="151"/>
      <c r="J110" s="5" t="s">
        <v>193</v>
      </c>
      <c r="K110" s="6" t="s">
        <v>174</v>
      </c>
      <c r="M110" s="163" t="s">
        <v>222</v>
      </c>
      <c r="N110" s="163" t="s">
        <v>42</v>
      </c>
    </row>
    <row r="111" spans="1:14" ht="24.95" customHeight="1" x14ac:dyDescent="0.25">
      <c r="A111" s="152" t="s">
        <v>9</v>
      </c>
      <c r="B111" s="138"/>
      <c r="C111" s="165" t="s">
        <v>175</v>
      </c>
      <c r="D111" s="138" t="s">
        <v>205</v>
      </c>
      <c r="E111" s="138" t="s">
        <v>171</v>
      </c>
      <c r="F111" s="165" t="s">
        <v>172</v>
      </c>
      <c r="G111" s="138"/>
      <c r="H111" s="138"/>
      <c r="I111" s="139"/>
      <c r="J111" s="140">
        <v>1</v>
      </c>
      <c r="K111" s="141" t="s">
        <v>188</v>
      </c>
    </row>
    <row r="112" spans="1:14" ht="24.95" customHeight="1" x14ac:dyDescent="0.25">
      <c r="A112" s="153" t="s">
        <v>7</v>
      </c>
      <c r="B112" s="138"/>
      <c r="C112" s="165" t="s">
        <v>182</v>
      </c>
      <c r="D112" s="138"/>
      <c r="E112" s="138" t="s">
        <v>176</v>
      </c>
      <c r="F112" s="138" t="s">
        <v>240</v>
      </c>
      <c r="G112" s="138"/>
      <c r="H112" s="138"/>
      <c r="I112" s="139"/>
      <c r="J112" s="140">
        <v>4</v>
      </c>
      <c r="K112" s="141" t="s">
        <v>188</v>
      </c>
    </row>
    <row r="113" spans="1:14" ht="24.95" customHeight="1" x14ac:dyDescent="0.25">
      <c r="A113" s="152" t="s">
        <v>8</v>
      </c>
      <c r="B113" s="138"/>
      <c r="C113" s="138" t="s">
        <v>173</v>
      </c>
      <c r="D113" s="165" t="s">
        <v>177</v>
      </c>
      <c r="E113" s="165" t="s">
        <v>170</v>
      </c>
      <c r="F113" s="138" t="s">
        <v>168</v>
      </c>
      <c r="G113" s="138"/>
      <c r="H113" s="138"/>
      <c r="I113" s="139"/>
      <c r="J113" s="140">
        <v>2</v>
      </c>
      <c r="K113" s="141" t="s">
        <v>187</v>
      </c>
    </row>
    <row r="114" spans="1:14" ht="24.95" customHeight="1" x14ac:dyDescent="0.25">
      <c r="A114" s="153" t="s">
        <v>15</v>
      </c>
      <c r="B114" s="138" t="s">
        <v>171</v>
      </c>
      <c r="C114" s="138"/>
      <c r="D114" s="165" t="s">
        <v>171</v>
      </c>
      <c r="E114" s="165" t="s">
        <v>172</v>
      </c>
      <c r="F114" s="138"/>
      <c r="G114" s="138"/>
      <c r="H114" s="138"/>
      <c r="I114" s="139"/>
      <c r="J114" s="140">
        <v>1</v>
      </c>
      <c r="K114" s="141" t="s">
        <v>189</v>
      </c>
    </row>
    <row r="115" spans="1:14" ht="24.95" customHeight="1" x14ac:dyDescent="0.25">
      <c r="A115" s="153" t="s">
        <v>10</v>
      </c>
      <c r="B115" s="138"/>
      <c r="C115" s="138" t="s">
        <v>173</v>
      </c>
      <c r="D115" s="138"/>
      <c r="E115" s="138"/>
      <c r="F115" s="138"/>
      <c r="G115" s="138"/>
      <c r="H115" s="138"/>
      <c r="I115" s="139"/>
      <c r="J115" s="140">
        <v>0</v>
      </c>
      <c r="K115" s="141"/>
    </row>
    <row r="116" spans="1:14" ht="24.95" customHeight="1" x14ac:dyDescent="0.25">
      <c r="A116" s="153" t="s">
        <v>100</v>
      </c>
      <c r="B116" s="138"/>
      <c r="C116" s="138"/>
      <c r="D116" s="138"/>
      <c r="E116" s="138"/>
      <c r="F116" s="138"/>
      <c r="G116" s="138"/>
      <c r="H116" s="138"/>
      <c r="I116" s="139"/>
      <c r="J116" s="142"/>
      <c r="K116" s="141"/>
    </row>
    <row r="117" spans="1:14" ht="24.95" customHeight="1" x14ac:dyDescent="0.25">
      <c r="A117" s="153"/>
      <c r="B117" s="143"/>
      <c r="C117" s="138"/>
      <c r="D117" s="138"/>
      <c r="E117" s="144"/>
      <c r="F117" s="143"/>
      <c r="G117" s="143"/>
      <c r="H117" s="138"/>
      <c r="I117" s="139"/>
      <c r="J117" s="142"/>
      <c r="K117" s="141"/>
    </row>
    <row r="118" spans="1:14" ht="24.95" customHeight="1" thickBot="1" x14ac:dyDescent="0.3">
      <c r="A118" s="159"/>
      <c r="B118" s="157"/>
      <c r="C118" s="157"/>
      <c r="D118" s="157"/>
      <c r="E118" s="157"/>
      <c r="F118" s="157"/>
      <c r="G118" s="157"/>
      <c r="H118" s="157"/>
      <c r="I118" s="158"/>
      <c r="J118" s="142"/>
      <c r="K118" s="141"/>
    </row>
    <row r="119" spans="1:14" ht="24.95" customHeight="1" x14ac:dyDescent="0.25">
      <c r="A119" s="145"/>
      <c r="B119" s="146" t="s">
        <v>186</v>
      </c>
      <c r="C119" s="146" t="s">
        <v>188</v>
      </c>
      <c r="D119" s="146" t="s">
        <v>187</v>
      </c>
      <c r="E119" s="146" t="s">
        <v>186</v>
      </c>
      <c r="F119" s="146" t="s">
        <v>81</v>
      </c>
      <c r="G119" s="146"/>
      <c r="H119" s="146"/>
      <c r="I119" s="146"/>
      <c r="J119" s="138"/>
      <c r="K119" s="141"/>
    </row>
    <row r="120" spans="1:14" ht="24.95" customHeight="1" thickBot="1" x14ac:dyDescent="0.3">
      <c r="A120" s="147"/>
      <c r="B120" s="148"/>
      <c r="C120" s="148" t="s">
        <v>81</v>
      </c>
      <c r="D120" s="148" t="s">
        <v>189</v>
      </c>
      <c r="E120" s="148" t="s">
        <v>81</v>
      </c>
      <c r="F120" s="148" t="s">
        <v>81</v>
      </c>
      <c r="G120" s="148"/>
      <c r="H120" s="148"/>
      <c r="I120" s="148"/>
      <c r="J120" s="148"/>
      <c r="K120" s="149"/>
    </row>
    <row r="121" spans="1:14" ht="15.75" x14ac:dyDescent="0.25">
      <c r="A121" s="155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</row>
    <row r="122" spans="1:14" ht="45" customHeight="1" x14ac:dyDescent="0.25">
      <c r="A122" s="4" t="s">
        <v>166</v>
      </c>
      <c r="B122" s="150" t="s">
        <v>90</v>
      </c>
      <c r="C122" s="150" t="s">
        <v>91</v>
      </c>
      <c r="D122" s="150" t="s">
        <v>89</v>
      </c>
      <c r="E122" s="150" t="s">
        <v>92</v>
      </c>
      <c r="F122" s="150" t="s">
        <v>93</v>
      </c>
      <c r="G122" s="150" t="s">
        <v>94</v>
      </c>
      <c r="H122" s="150"/>
      <c r="I122" s="151"/>
      <c r="J122" s="5" t="s">
        <v>183</v>
      </c>
      <c r="K122" s="6" t="s">
        <v>179</v>
      </c>
      <c r="M122" s="163" t="s">
        <v>222</v>
      </c>
      <c r="N122" s="163" t="s">
        <v>43</v>
      </c>
    </row>
    <row r="123" spans="1:14" ht="24.95" customHeight="1" x14ac:dyDescent="0.25">
      <c r="A123" s="152" t="s">
        <v>1</v>
      </c>
      <c r="B123" s="165" t="s">
        <v>199</v>
      </c>
      <c r="C123" s="165" t="s">
        <v>177</v>
      </c>
      <c r="D123" s="138" t="s">
        <v>172</v>
      </c>
      <c r="E123" s="138" t="s">
        <v>181</v>
      </c>
      <c r="F123" s="138"/>
      <c r="G123" s="138"/>
      <c r="H123" s="138"/>
      <c r="I123" s="139"/>
      <c r="J123" s="140">
        <v>4</v>
      </c>
      <c r="K123" s="141" t="s">
        <v>187</v>
      </c>
    </row>
    <row r="124" spans="1:14" ht="24.95" customHeight="1" x14ac:dyDescent="0.25">
      <c r="A124" s="153" t="s">
        <v>2</v>
      </c>
      <c r="B124" s="165" t="s">
        <v>206</v>
      </c>
      <c r="C124" s="138"/>
      <c r="D124" s="138" t="s">
        <v>181</v>
      </c>
      <c r="E124" s="138" t="s">
        <v>172</v>
      </c>
      <c r="F124" s="138"/>
      <c r="G124" s="138"/>
      <c r="H124" s="138"/>
      <c r="I124" s="139"/>
      <c r="J124" s="140">
        <v>4</v>
      </c>
      <c r="K124" s="141" t="s">
        <v>81</v>
      </c>
    </row>
    <row r="125" spans="1:14" ht="24.95" customHeight="1" x14ac:dyDescent="0.25">
      <c r="A125" s="152" t="s">
        <v>3</v>
      </c>
      <c r="B125" s="138"/>
      <c r="C125" s="138"/>
      <c r="D125" s="138"/>
      <c r="E125" s="138"/>
      <c r="F125" s="138"/>
      <c r="G125" s="138"/>
      <c r="H125" s="138"/>
      <c r="I125" s="139"/>
      <c r="J125" s="140"/>
      <c r="K125" s="141"/>
    </row>
    <row r="126" spans="1:14" ht="24.95" customHeight="1" x14ac:dyDescent="0.25">
      <c r="A126" s="153" t="s">
        <v>4</v>
      </c>
      <c r="B126" s="138"/>
      <c r="C126" s="138"/>
      <c r="D126" s="165" t="s">
        <v>173</v>
      </c>
      <c r="E126" s="165" t="s">
        <v>171</v>
      </c>
      <c r="F126" s="138"/>
      <c r="G126" s="138"/>
      <c r="H126" s="138"/>
      <c r="I126" s="139"/>
      <c r="J126" s="140"/>
      <c r="K126" s="141" t="s">
        <v>186</v>
      </c>
    </row>
    <row r="127" spans="1:14" ht="24.95" customHeight="1" x14ac:dyDescent="0.25">
      <c r="A127" s="153" t="s">
        <v>5</v>
      </c>
      <c r="B127" s="138"/>
      <c r="C127" s="138" t="s">
        <v>177</v>
      </c>
      <c r="D127" s="165" t="s">
        <v>206</v>
      </c>
      <c r="E127" s="138"/>
      <c r="F127" s="138" t="s">
        <v>180</v>
      </c>
      <c r="G127" s="138"/>
      <c r="H127" s="138"/>
      <c r="I127" s="139"/>
      <c r="J127" s="140">
        <v>1</v>
      </c>
      <c r="K127" s="141" t="s">
        <v>81</v>
      </c>
    </row>
    <row r="128" spans="1:14" ht="24.95" customHeight="1" x14ac:dyDescent="0.25">
      <c r="A128" s="153" t="s">
        <v>6</v>
      </c>
      <c r="B128" s="138"/>
      <c r="C128" s="138"/>
      <c r="D128" s="138"/>
      <c r="E128" s="138"/>
      <c r="F128" s="138"/>
      <c r="G128" s="138"/>
      <c r="H128" s="138"/>
      <c r="I128" s="139"/>
      <c r="J128" s="142"/>
      <c r="K128" s="141"/>
    </row>
    <row r="129" spans="1:14" ht="24.95" customHeight="1" x14ac:dyDescent="0.25">
      <c r="A129" s="153" t="s">
        <v>35</v>
      </c>
      <c r="B129" s="143"/>
      <c r="C129" s="138"/>
      <c r="D129" s="138"/>
      <c r="E129" s="144"/>
      <c r="F129" s="143"/>
      <c r="G129" s="143"/>
      <c r="H129" s="138"/>
      <c r="I129" s="139"/>
      <c r="J129" s="142"/>
      <c r="K129" s="141"/>
    </row>
    <row r="130" spans="1:14" ht="24.95" customHeight="1" thickBot="1" x14ac:dyDescent="0.3">
      <c r="A130" s="154" t="s">
        <v>98</v>
      </c>
      <c r="B130" s="157"/>
      <c r="C130" s="157" t="s">
        <v>241</v>
      </c>
      <c r="D130" s="157"/>
      <c r="E130" s="170" t="s">
        <v>171</v>
      </c>
      <c r="F130" s="157" t="s">
        <v>180</v>
      </c>
      <c r="G130" s="157"/>
      <c r="H130" s="157"/>
      <c r="I130" s="158"/>
      <c r="J130" s="142" t="s">
        <v>189</v>
      </c>
      <c r="K130" s="141" t="s">
        <v>189</v>
      </c>
    </row>
    <row r="131" spans="1:14" ht="24.95" customHeight="1" x14ac:dyDescent="0.25">
      <c r="A131" s="145"/>
      <c r="B131" s="146"/>
      <c r="C131" s="146" t="s">
        <v>187</v>
      </c>
      <c r="D131" s="146" t="s">
        <v>81</v>
      </c>
      <c r="E131" s="146" t="s">
        <v>81</v>
      </c>
      <c r="F131" s="146" t="s">
        <v>187</v>
      </c>
      <c r="G131" s="146"/>
      <c r="H131" s="146"/>
      <c r="I131" s="146"/>
      <c r="J131" s="138"/>
      <c r="K131" s="141"/>
    </row>
    <row r="132" spans="1:14" ht="24.95" customHeight="1" thickBot="1" x14ac:dyDescent="0.3">
      <c r="A132" s="147"/>
      <c r="B132" s="148" t="s">
        <v>187</v>
      </c>
      <c r="C132" s="148" t="s">
        <v>187</v>
      </c>
      <c r="D132" s="148" t="s">
        <v>188</v>
      </c>
      <c r="E132" s="148" t="s">
        <v>187</v>
      </c>
      <c r="F132" s="148"/>
      <c r="G132" s="148"/>
      <c r="H132" s="148"/>
      <c r="I132" s="148"/>
      <c r="J132" s="148"/>
      <c r="K132" s="149"/>
    </row>
    <row r="133" spans="1:14" ht="16.5" thickBot="1" x14ac:dyDescent="0.3">
      <c r="A133" s="155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</row>
    <row r="134" spans="1:14" ht="45" customHeight="1" x14ac:dyDescent="0.25">
      <c r="A134" s="4" t="s">
        <v>167</v>
      </c>
      <c r="B134" s="150" t="s">
        <v>37</v>
      </c>
      <c r="C134" s="150" t="s">
        <v>36</v>
      </c>
      <c r="D134" s="150" t="s">
        <v>38</v>
      </c>
      <c r="E134" s="150" t="s">
        <v>82</v>
      </c>
      <c r="F134" s="150" t="s">
        <v>234</v>
      </c>
      <c r="G134" s="150" t="s">
        <v>208</v>
      </c>
      <c r="H134" s="150" t="s">
        <v>209</v>
      </c>
      <c r="I134" s="151" t="s">
        <v>210</v>
      </c>
      <c r="J134" s="5" t="s">
        <v>200</v>
      </c>
      <c r="K134" s="6" t="s">
        <v>183</v>
      </c>
      <c r="M134" s="163" t="s">
        <v>222</v>
      </c>
      <c r="N134" s="163" t="s">
        <v>44</v>
      </c>
    </row>
    <row r="135" spans="1:14" ht="24.95" customHeight="1" x14ac:dyDescent="0.25">
      <c r="A135" s="152" t="s">
        <v>17</v>
      </c>
      <c r="B135" s="138"/>
      <c r="C135" s="138"/>
      <c r="D135" s="138"/>
      <c r="E135" s="138" t="s">
        <v>170</v>
      </c>
      <c r="F135" s="138"/>
      <c r="G135" s="138"/>
      <c r="H135" s="165" t="s">
        <v>169</v>
      </c>
      <c r="I135" s="166" t="s">
        <v>242</v>
      </c>
      <c r="J135" s="140">
        <v>2</v>
      </c>
      <c r="K135" s="141" t="s">
        <v>188</v>
      </c>
    </row>
    <row r="136" spans="1:14" ht="24.95" customHeight="1" x14ac:dyDescent="0.25">
      <c r="A136" s="153" t="s">
        <v>16</v>
      </c>
      <c r="B136" s="138"/>
      <c r="C136" s="138"/>
      <c r="D136" s="138" t="s">
        <v>181</v>
      </c>
      <c r="E136" s="138" t="s">
        <v>172</v>
      </c>
      <c r="F136" s="138"/>
      <c r="G136" s="165" t="s">
        <v>239</v>
      </c>
      <c r="H136" s="138"/>
      <c r="I136" s="139"/>
      <c r="J136" s="140">
        <v>4</v>
      </c>
      <c r="K136" s="141" t="s">
        <v>187</v>
      </c>
    </row>
    <row r="137" spans="1:14" ht="24.95" customHeight="1" x14ac:dyDescent="0.25">
      <c r="A137" s="152" t="s">
        <v>18</v>
      </c>
      <c r="B137" s="138" t="s">
        <v>176</v>
      </c>
      <c r="C137" s="138"/>
      <c r="D137" s="138"/>
      <c r="E137" s="138"/>
      <c r="F137" s="138"/>
      <c r="G137" s="138"/>
      <c r="H137" s="138"/>
      <c r="I137" s="139"/>
      <c r="J137" s="140">
        <v>2</v>
      </c>
      <c r="K137" s="141"/>
    </row>
    <row r="138" spans="1:14" ht="24.95" customHeight="1" x14ac:dyDescent="0.25">
      <c r="A138" s="153" t="s">
        <v>19</v>
      </c>
      <c r="B138" s="138" t="s">
        <v>172</v>
      </c>
      <c r="C138" s="138" t="s">
        <v>181</v>
      </c>
      <c r="D138" s="138"/>
      <c r="E138" s="138"/>
      <c r="F138" s="138"/>
      <c r="G138" s="165" t="s">
        <v>239</v>
      </c>
      <c r="H138" s="165" t="s">
        <v>170</v>
      </c>
      <c r="I138" s="139"/>
      <c r="J138" s="140">
        <v>4</v>
      </c>
      <c r="K138" s="141" t="s">
        <v>188</v>
      </c>
    </row>
    <row r="139" spans="1:14" ht="24.95" customHeight="1" x14ac:dyDescent="0.25">
      <c r="A139" s="153" t="s">
        <v>118</v>
      </c>
      <c r="B139" s="138"/>
      <c r="C139" s="138" t="s">
        <v>173</v>
      </c>
      <c r="D139" s="138" t="s">
        <v>176</v>
      </c>
      <c r="E139" s="138"/>
      <c r="F139" s="165" t="s">
        <v>173</v>
      </c>
      <c r="G139" s="138"/>
      <c r="H139" s="138"/>
      <c r="I139" s="166" t="s">
        <v>206</v>
      </c>
      <c r="J139" s="140">
        <v>2</v>
      </c>
      <c r="K139" s="141" t="s">
        <v>81</v>
      </c>
    </row>
    <row r="140" spans="1:14" ht="24.95" customHeight="1" x14ac:dyDescent="0.25">
      <c r="A140" s="153" t="s">
        <v>20</v>
      </c>
      <c r="B140" s="138"/>
      <c r="C140" s="138"/>
      <c r="D140" s="138"/>
      <c r="E140" s="138"/>
      <c r="F140" s="165" t="s">
        <v>172</v>
      </c>
      <c r="G140" s="138"/>
      <c r="H140" s="138"/>
      <c r="I140" s="139"/>
      <c r="J140" s="142"/>
      <c r="K140" s="141" t="s">
        <v>187</v>
      </c>
    </row>
    <row r="141" spans="1:14" ht="24.95" customHeight="1" x14ac:dyDescent="0.25">
      <c r="A141" s="153" t="s">
        <v>21</v>
      </c>
      <c r="B141" s="143"/>
      <c r="C141" s="138"/>
      <c r="D141" s="138"/>
      <c r="E141" s="144"/>
      <c r="F141" s="143"/>
      <c r="G141" s="143"/>
      <c r="H141" s="138"/>
      <c r="I141" s="139"/>
      <c r="J141" s="142"/>
      <c r="K141" s="141"/>
    </row>
    <row r="142" spans="1:14" ht="24.95" customHeight="1" thickBot="1" x14ac:dyDescent="0.3">
      <c r="A142" s="154" t="s">
        <v>84</v>
      </c>
      <c r="B142" s="157"/>
      <c r="C142" s="157"/>
      <c r="D142" s="157"/>
      <c r="E142" s="157"/>
      <c r="F142" s="157"/>
      <c r="G142" s="157"/>
      <c r="H142" s="157"/>
      <c r="I142" s="158"/>
      <c r="J142" s="142"/>
      <c r="K142" s="141"/>
    </row>
    <row r="143" spans="1:14" ht="24.95" customHeight="1" x14ac:dyDescent="0.25">
      <c r="A143" s="145"/>
      <c r="B143" s="146" t="s">
        <v>81</v>
      </c>
      <c r="C143" s="146" t="s">
        <v>187</v>
      </c>
      <c r="D143" s="146" t="s">
        <v>81</v>
      </c>
      <c r="E143" s="146" t="s">
        <v>81</v>
      </c>
      <c r="F143" s="146"/>
      <c r="G143" s="146"/>
      <c r="H143" s="146"/>
      <c r="I143" s="146"/>
      <c r="J143" s="138"/>
      <c r="K143" s="141"/>
    </row>
    <row r="144" spans="1:14" ht="24.95" customHeight="1" thickBot="1" x14ac:dyDescent="0.3">
      <c r="A144" s="147"/>
      <c r="B144" s="148"/>
      <c r="C144" s="148"/>
      <c r="D144" s="148"/>
      <c r="E144" s="148"/>
      <c r="F144" s="148" t="s">
        <v>187</v>
      </c>
      <c r="G144" s="148" t="s">
        <v>81</v>
      </c>
      <c r="H144" s="148" t="s">
        <v>81</v>
      </c>
      <c r="I144" s="148" t="s">
        <v>187</v>
      </c>
      <c r="J144" s="148"/>
      <c r="K144" s="149"/>
    </row>
    <row r="145" spans="1:11" ht="16.5" thickBot="1" x14ac:dyDescent="0.3">
      <c r="A145" s="155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</row>
    <row r="146" spans="1:11" ht="45" customHeight="1" x14ac:dyDescent="0.25">
      <c r="A146" s="4"/>
      <c r="B146" s="150"/>
      <c r="C146" s="150"/>
      <c r="D146" s="150"/>
      <c r="E146" s="150"/>
      <c r="F146" s="150"/>
      <c r="G146" s="150"/>
      <c r="H146" s="150"/>
      <c r="I146" s="151"/>
      <c r="J146" s="5"/>
      <c r="K146" s="6"/>
    </row>
    <row r="147" spans="1:11" ht="24.95" customHeight="1" x14ac:dyDescent="0.25">
      <c r="A147" s="152"/>
      <c r="B147" s="138"/>
      <c r="C147" s="138"/>
      <c r="D147" s="138"/>
      <c r="E147" s="138"/>
      <c r="F147" s="138"/>
      <c r="G147" s="138"/>
      <c r="H147" s="138"/>
      <c r="I147" s="139"/>
      <c r="J147" s="140"/>
      <c r="K147" s="141"/>
    </row>
    <row r="148" spans="1:11" ht="24.95" customHeight="1" x14ac:dyDescent="0.25">
      <c r="A148" s="153"/>
      <c r="B148" s="138"/>
      <c r="C148" s="138"/>
      <c r="D148" s="138"/>
      <c r="E148" s="138"/>
      <c r="F148" s="138"/>
      <c r="G148" s="138"/>
      <c r="H148" s="138"/>
      <c r="I148" s="139"/>
      <c r="J148" s="140"/>
      <c r="K148" s="141"/>
    </row>
    <row r="149" spans="1:11" ht="24.95" customHeight="1" x14ac:dyDescent="0.25">
      <c r="A149" s="152"/>
      <c r="B149" s="138"/>
      <c r="C149" s="138"/>
      <c r="D149" s="138"/>
      <c r="E149" s="138"/>
      <c r="F149" s="138"/>
      <c r="G149" s="138"/>
      <c r="H149" s="138"/>
      <c r="I149" s="139"/>
      <c r="J149" s="140"/>
      <c r="K149" s="141"/>
    </row>
    <row r="150" spans="1:11" ht="24.95" customHeight="1" x14ac:dyDescent="0.25">
      <c r="A150" s="153"/>
      <c r="B150" s="138"/>
      <c r="C150" s="138"/>
      <c r="D150" s="138"/>
      <c r="E150" s="138"/>
      <c r="F150" s="138"/>
      <c r="G150" s="138"/>
      <c r="H150" s="138"/>
      <c r="I150" s="139"/>
      <c r="J150" s="140"/>
      <c r="K150" s="141"/>
    </row>
    <row r="151" spans="1:11" ht="24.95" customHeight="1" x14ac:dyDescent="0.25">
      <c r="A151" s="153"/>
      <c r="B151" s="138"/>
      <c r="C151" s="138"/>
      <c r="D151" s="138"/>
      <c r="E151" s="138"/>
      <c r="F151" s="138"/>
      <c r="G151" s="138"/>
      <c r="H151" s="138"/>
      <c r="I151" s="139"/>
      <c r="J151" s="140"/>
      <c r="K151" s="141"/>
    </row>
    <row r="152" spans="1:11" ht="24.95" customHeight="1" x14ac:dyDescent="0.25">
      <c r="A152" s="153"/>
      <c r="B152" s="138"/>
      <c r="C152" s="138"/>
      <c r="D152" s="138"/>
      <c r="E152" s="138"/>
      <c r="F152" s="138"/>
      <c r="G152" s="138"/>
      <c r="H152" s="138"/>
      <c r="I152" s="139"/>
      <c r="J152" s="142"/>
      <c r="K152" s="141"/>
    </row>
    <row r="153" spans="1:11" ht="24.95" customHeight="1" x14ac:dyDescent="0.25">
      <c r="A153" s="153"/>
      <c r="B153" s="143"/>
      <c r="C153" s="138"/>
      <c r="D153" s="138"/>
      <c r="E153" s="144"/>
      <c r="F153" s="143"/>
      <c r="G153" s="143"/>
      <c r="H153" s="138"/>
      <c r="I153" s="139"/>
      <c r="J153" s="142"/>
      <c r="K153" s="141"/>
    </row>
    <row r="154" spans="1:11" ht="24.95" customHeight="1" thickBot="1" x14ac:dyDescent="0.3">
      <c r="A154" s="159"/>
      <c r="B154" s="157"/>
      <c r="C154" s="157"/>
      <c r="D154" s="157"/>
      <c r="E154" s="157"/>
      <c r="F154" s="157"/>
      <c r="G154" s="157"/>
      <c r="H154" s="157"/>
      <c r="I154" s="158"/>
      <c r="J154" s="142"/>
      <c r="K154" s="141"/>
    </row>
    <row r="155" spans="1:11" ht="24.95" customHeight="1" x14ac:dyDescent="0.25">
      <c r="A155" s="145"/>
      <c r="B155" s="146"/>
      <c r="C155" s="146"/>
      <c r="D155" s="146"/>
      <c r="E155" s="146"/>
      <c r="F155" s="146"/>
      <c r="G155" s="146"/>
      <c r="H155" s="146"/>
      <c r="I155" s="146"/>
      <c r="J155" s="138"/>
      <c r="K155" s="141"/>
    </row>
    <row r="156" spans="1:11" ht="24.95" customHeight="1" thickBot="1" x14ac:dyDescent="0.3">
      <c r="A156" s="147"/>
      <c r="B156" s="148"/>
      <c r="C156" s="148"/>
      <c r="D156" s="148"/>
      <c r="E156" s="148"/>
      <c r="F156" s="148"/>
      <c r="G156" s="148"/>
      <c r="H156" s="148"/>
      <c r="I156" s="148"/>
      <c r="J156" s="148"/>
      <c r="K156" s="149"/>
    </row>
    <row r="157" spans="1:11" ht="16.5" thickBot="1" x14ac:dyDescent="0.3">
      <c r="A157" s="155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</row>
    <row r="158" spans="1:11" ht="45" customHeight="1" x14ac:dyDescent="0.25">
      <c r="A158" s="4"/>
      <c r="B158" s="150"/>
      <c r="C158" s="150"/>
      <c r="D158" s="150"/>
      <c r="E158" s="150"/>
      <c r="F158" s="150"/>
      <c r="G158" s="150"/>
      <c r="H158" s="150"/>
      <c r="I158" s="151"/>
      <c r="J158" s="5"/>
      <c r="K158" s="6"/>
    </row>
    <row r="159" spans="1:11" ht="24.95" customHeight="1" x14ac:dyDescent="0.25">
      <c r="A159" s="152"/>
      <c r="B159" s="138"/>
      <c r="C159" s="138"/>
      <c r="D159" s="138"/>
      <c r="E159" s="138"/>
      <c r="F159" s="138"/>
      <c r="G159" s="138"/>
      <c r="H159" s="138"/>
      <c r="I159" s="139"/>
      <c r="J159" s="140"/>
      <c r="K159" s="141"/>
    </row>
    <row r="160" spans="1:11" ht="24.95" customHeight="1" x14ac:dyDescent="0.25">
      <c r="A160" s="153"/>
      <c r="B160" s="138"/>
      <c r="C160" s="138"/>
      <c r="D160" s="138"/>
      <c r="E160" s="138"/>
      <c r="F160" s="138"/>
      <c r="G160" s="138"/>
      <c r="H160" s="138"/>
      <c r="I160" s="139"/>
      <c r="J160" s="140"/>
      <c r="K160" s="141"/>
    </row>
    <row r="161" spans="1:11" ht="24.95" customHeight="1" x14ac:dyDescent="0.25">
      <c r="A161" s="152"/>
      <c r="B161" s="138"/>
      <c r="C161" s="138"/>
      <c r="D161" s="138"/>
      <c r="E161" s="138"/>
      <c r="F161" s="138"/>
      <c r="G161" s="138"/>
      <c r="H161" s="138"/>
      <c r="I161" s="139"/>
      <c r="J161" s="140"/>
      <c r="K161" s="141"/>
    </row>
    <row r="162" spans="1:11" ht="24.95" customHeight="1" x14ac:dyDescent="0.25">
      <c r="A162" s="153"/>
      <c r="B162" s="138"/>
      <c r="C162" s="138"/>
      <c r="D162" s="138"/>
      <c r="E162" s="138"/>
      <c r="F162" s="138"/>
      <c r="G162" s="138"/>
      <c r="H162" s="138"/>
      <c r="I162" s="139"/>
      <c r="J162" s="140"/>
      <c r="K162" s="141"/>
    </row>
    <row r="163" spans="1:11" ht="24.95" customHeight="1" x14ac:dyDescent="0.25">
      <c r="A163" s="153"/>
      <c r="B163" s="138"/>
      <c r="C163" s="138"/>
      <c r="D163" s="138"/>
      <c r="E163" s="138"/>
      <c r="F163" s="138"/>
      <c r="G163" s="138"/>
      <c r="H163" s="138"/>
      <c r="I163" s="139"/>
      <c r="J163" s="140"/>
      <c r="K163" s="141"/>
    </row>
    <row r="164" spans="1:11" ht="24.95" customHeight="1" x14ac:dyDescent="0.25">
      <c r="A164" s="153"/>
      <c r="B164" s="138"/>
      <c r="C164" s="138"/>
      <c r="D164" s="138"/>
      <c r="E164" s="138"/>
      <c r="F164" s="138"/>
      <c r="G164" s="138"/>
      <c r="H164" s="138"/>
      <c r="I164" s="139"/>
      <c r="J164" s="142"/>
      <c r="K164" s="141"/>
    </row>
    <row r="165" spans="1:11" ht="24.95" customHeight="1" x14ac:dyDescent="0.25">
      <c r="A165" s="153"/>
      <c r="B165" s="143"/>
      <c r="C165" s="138"/>
      <c r="D165" s="138"/>
      <c r="E165" s="144"/>
      <c r="F165" s="143"/>
      <c r="G165" s="143"/>
      <c r="H165" s="138"/>
      <c r="I165" s="139"/>
      <c r="J165" s="142"/>
      <c r="K165" s="141"/>
    </row>
    <row r="166" spans="1:11" ht="24.95" customHeight="1" thickBot="1" x14ac:dyDescent="0.3">
      <c r="A166" s="159"/>
      <c r="B166" s="157"/>
      <c r="C166" s="157"/>
      <c r="D166" s="157"/>
      <c r="E166" s="157"/>
      <c r="F166" s="157"/>
      <c r="G166" s="157"/>
      <c r="H166" s="157"/>
      <c r="I166" s="158"/>
      <c r="J166" s="142"/>
      <c r="K166" s="141"/>
    </row>
    <row r="167" spans="1:11" ht="24.95" customHeight="1" x14ac:dyDescent="0.25">
      <c r="A167" s="145"/>
      <c r="B167" s="146"/>
      <c r="C167" s="146"/>
      <c r="D167" s="146"/>
      <c r="E167" s="146"/>
      <c r="F167" s="146"/>
      <c r="G167" s="146"/>
      <c r="H167" s="146"/>
      <c r="I167" s="146"/>
      <c r="J167" s="138"/>
      <c r="K167" s="141"/>
    </row>
    <row r="168" spans="1:11" ht="24.95" customHeight="1" thickBot="1" x14ac:dyDescent="0.3">
      <c r="A168" s="147"/>
      <c r="B168" s="148"/>
      <c r="C168" s="148"/>
      <c r="D168" s="148"/>
      <c r="E168" s="148"/>
      <c r="F168" s="148"/>
      <c r="G168" s="148"/>
      <c r="H168" s="148"/>
      <c r="I168" s="148"/>
      <c r="J168" s="148"/>
      <c r="K168" s="149"/>
    </row>
    <row r="169" spans="1:11" ht="16.5" thickBot="1" x14ac:dyDescent="0.3">
      <c r="A169" s="155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</row>
    <row r="170" spans="1:11" ht="45" customHeight="1" x14ac:dyDescent="0.25">
      <c r="A170" s="4"/>
      <c r="B170" s="150"/>
      <c r="C170" s="150"/>
      <c r="D170" s="150"/>
      <c r="E170" s="150"/>
      <c r="F170" s="150"/>
      <c r="G170" s="150"/>
      <c r="H170" s="150"/>
      <c r="I170" s="151"/>
      <c r="J170" s="5"/>
      <c r="K170" s="6"/>
    </row>
    <row r="171" spans="1:11" ht="24.75" customHeight="1" x14ac:dyDescent="0.25">
      <c r="A171" s="152"/>
      <c r="B171" s="138"/>
      <c r="C171" s="138"/>
      <c r="D171" s="138"/>
      <c r="E171" s="138"/>
      <c r="F171" s="138"/>
      <c r="G171" s="138"/>
      <c r="H171" s="138"/>
      <c r="I171" s="139"/>
      <c r="J171" s="140"/>
      <c r="K171" s="141"/>
    </row>
    <row r="172" spans="1:11" ht="24.75" customHeight="1" x14ac:dyDescent="0.25">
      <c r="A172" s="153"/>
      <c r="B172" s="138"/>
      <c r="C172" s="138"/>
      <c r="D172" s="138"/>
      <c r="E172" s="138"/>
      <c r="F172" s="138"/>
      <c r="G172" s="138"/>
      <c r="H172" s="138"/>
      <c r="I172" s="139"/>
      <c r="J172" s="140"/>
      <c r="K172" s="141"/>
    </row>
    <row r="173" spans="1:11" ht="24.75" customHeight="1" x14ac:dyDescent="0.25">
      <c r="A173" s="152"/>
      <c r="B173" s="138"/>
      <c r="C173" s="138"/>
      <c r="D173" s="138"/>
      <c r="E173" s="138"/>
      <c r="F173" s="138"/>
      <c r="G173" s="138"/>
      <c r="H173" s="138"/>
      <c r="I173" s="139"/>
      <c r="J173" s="140"/>
      <c r="K173" s="141"/>
    </row>
    <row r="174" spans="1:11" ht="24.75" customHeight="1" x14ac:dyDescent="0.25">
      <c r="A174" s="153"/>
      <c r="B174" s="138"/>
      <c r="C174" s="138"/>
      <c r="D174" s="138"/>
      <c r="E174" s="138"/>
      <c r="F174" s="138"/>
      <c r="G174" s="138"/>
      <c r="H174" s="138"/>
      <c r="I174" s="139"/>
      <c r="J174" s="140"/>
      <c r="K174" s="141"/>
    </row>
    <row r="175" spans="1:11" ht="24.75" customHeight="1" x14ac:dyDescent="0.25">
      <c r="A175" s="153"/>
      <c r="B175" s="138"/>
      <c r="C175" s="138"/>
      <c r="D175" s="138"/>
      <c r="E175" s="138"/>
      <c r="F175" s="138"/>
      <c r="G175" s="138"/>
      <c r="H175" s="138"/>
      <c r="I175" s="139"/>
      <c r="J175" s="140"/>
      <c r="K175" s="141"/>
    </row>
    <row r="176" spans="1:11" ht="24.75" customHeight="1" x14ac:dyDescent="0.25">
      <c r="A176" s="153"/>
      <c r="B176" s="138"/>
      <c r="C176" s="138"/>
      <c r="D176" s="138"/>
      <c r="E176" s="138"/>
      <c r="F176" s="138"/>
      <c r="G176" s="138"/>
      <c r="H176" s="138"/>
      <c r="I176" s="139"/>
      <c r="J176" s="142"/>
      <c r="K176" s="141"/>
    </row>
    <row r="177" spans="1:11" ht="24.75" customHeight="1" x14ac:dyDescent="0.25">
      <c r="A177" s="153"/>
      <c r="B177" s="143"/>
      <c r="C177" s="138"/>
      <c r="D177" s="138"/>
      <c r="E177" s="144"/>
      <c r="F177" s="143"/>
      <c r="G177" s="143"/>
      <c r="H177" s="138"/>
      <c r="I177" s="139"/>
      <c r="J177" s="142"/>
      <c r="K177" s="141"/>
    </row>
    <row r="178" spans="1:11" ht="24.75" customHeight="1" thickBot="1" x14ac:dyDescent="0.3">
      <c r="A178" s="159"/>
      <c r="B178" s="157"/>
      <c r="C178" s="157"/>
      <c r="D178" s="157"/>
      <c r="E178" s="157"/>
      <c r="F178" s="157"/>
      <c r="G178" s="157"/>
      <c r="H178" s="157"/>
      <c r="I178" s="158"/>
      <c r="J178" s="142"/>
      <c r="K178" s="141"/>
    </row>
    <row r="179" spans="1:11" ht="24.75" customHeight="1" x14ac:dyDescent="0.25">
      <c r="A179" s="145"/>
      <c r="B179" s="146"/>
      <c r="C179" s="146"/>
      <c r="D179" s="146"/>
      <c r="E179" s="146"/>
      <c r="F179" s="146"/>
      <c r="G179" s="146"/>
      <c r="H179" s="146"/>
      <c r="I179" s="146"/>
      <c r="J179" s="138"/>
      <c r="K179" s="141"/>
    </row>
    <row r="180" spans="1:11" ht="24.75" customHeight="1" thickBot="1" x14ac:dyDescent="0.3">
      <c r="A180" s="147"/>
      <c r="B180" s="148"/>
      <c r="C180" s="148"/>
      <c r="D180" s="148"/>
      <c r="E180" s="148"/>
      <c r="F180" s="148"/>
      <c r="G180" s="148"/>
      <c r="H180" s="148"/>
      <c r="I180" s="148"/>
      <c r="J180" s="148"/>
      <c r="K180" s="149"/>
    </row>
    <row r="181" spans="1:11" ht="15.75" customHeight="1" thickBot="1" x14ac:dyDescent="0.3">
      <c r="A181" s="155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</row>
    <row r="182" spans="1:11" ht="45" customHeight="1" x14ac:dyDescent="0.25">
      <c r="A182" s="4"/>
      <c r="B182" s="150"/>
      <c r="C182" s="150"/>
      <c r="D182" s="150"/>
      <c r="E182" s="150"/>
      <c r="F182" s="150"/>
      <c r="G182" s="150"/>
      <c r="H182" s="150"/>
      <c r="I182" s="151"/>
      <c r="J182" s="5"/>
      <c r="K182" s="6"/>
    </row>
    <row r="183" spans="1:11" ht="24.75" customHeight="1" x14ac:dyDescent="0.25">
      <c r="A183" s="152"/>
      <c r="B183" s="138"/>
      <c r="C183" s="138"/>
      <c r="D183" s="138"/>
      <c r="E183" s="138"/>
      <c r="F183" s="138"/>
      <c r="G183" s="138"/>
      <c r="H183" s="138"/>
      <c r="I183" s="139"/>
      <c r="J183" s="140"/>
      <c r="K183" s="141"/>
    </row>
    <row r="184" spans="1:11" ht="24.75" customHeight="1" x14ac:dyDescent="0.25">
      <c r="A184" s="153"/>
      <c r="B184" s="138"/>
      <c r="C184" s="138"/>
      <c r="D184" s="138"/>
      <c r="E184" s="138"/>
      <c r="F184" s="138"/>
      <c r="G184" s="138"/>
      <c r="H184" s="138"/>
      <c r="I184" s="139"/>
      <c r="J184" s="140"/>
      <c r="K184" s="141"/>
    </row>
    <row r="185" spans="1:11" ht="24.75" customHeight="1" x14ac:dyDescent="0.25">
      <c r="A185" s="152"/>
      <c r="B185" s="138"/>
      <c r="C185" s="138"/>
      <c r="D185" s="138"/>
      <c r="E185" s="138"/>
      <c r="F185" s="138"/>
      <c r="G185" s="138"/>
      <c r="H185" s="138"/>
      <c r="I185" s="139"/>
      <c r="J185" s="140"/>
      <c r="K185" s="141"/>
    </row>
    <row r="186" spans="1:11" ht="24.75" customHeight="1" x14ac:dyDescent="0.25">
      <c r="A186" s="153"/>
      <c r="B186" s="138"/>
      <c r="C186" s="138"/>
      <c r="D186" s="138"/>
      <c r="E186" s="138"/>
      <c r="F186" s="138"/>
      <c r="G186" s="138"/>
      <c r="H186" s="138"/>
      <c r="I186" s="139"/>
      <c r="J186" s="140"/>
      <c r="K186" s="141"/>
    </row>
    <row r="187" spans="1:11" ht="24.75" customHeight="1" x14ac:dyDescent="0.25">
      <c r="A187" s="153"/>
      <c r="B187" s="138"/>
      <c r="C187" s="138"/>
      <c r="D187" s="138"/>
      <c r="E187" s="138"/>
      <c r="F187" s="138"/>
      <c r="G187" s="138"/>
      <c r="H187" s="138"/>
      <c r="I187" s="139"/>
      <c r="J187" s="140"/>
      <c r="K187" s="141"/>
    </row>
    <row r="188" spans="1:11" ht="24.75" customHeight="1" x14ac:dyDescent="0.25">
      <c r="A188" s="153"/>
      <c r="B188" s="138"/>
      <c r="C188" s="138"/>
      <c r="D188" s="138"/>
      <c r="E188" s="138"/>
      <c r="F188" s="138"/>
      <c r="G188" s="138"/>
      <c r="H188" s="138"/>
      <c r="I188" s="139"/>
      <c r="J188" s="142"/>
      <c r="K188" s="141"/>
    </row>
    <row r="189" spans="1:11" ht="24.75" customHeight="1" x14ac:dyDescent="0.25">
      <c r="A189" s="153"/>
      <c r="B189" s="143"/>
      <c r="C189" s="138"/>
      <c r="D189" s="138"/>
      <c r="E189" s="144"/>
      <c r="F189" s="143"/>
      <c r="G189" s="143"/>
      <c r="H189" s="138"/>
      <c r="I189" s="139"/>
      <c r="J189" s="142"/>
      <c r="K189" s="141"/>
    </row>
    <row r="190" spans="1:11" ht="24.75" customHeight="1" thickBot="1" x14ac:dyDescent="0.3">
      <c r="A190" s="159"/>
      <c r="B190" s="157"/>
      <c r="C190" s="157"/>
      <c r="D190" s="157"/>
      <c r="E190" s="157"/>
      <c r="F190" s="157"/>
      <c r="G190" s="157"/>
      <c r="H190" s="157"/>
      <c r="I190" s="158"/>
      <c r="J190" s="142"/>
      <c r="K190" s="141"/>
    </row>
    <row r="191" spans="1:11" ht="24.75" customHeight="1" x14ac:dyDescent="0.25">
      <c r="A191" s="145"/>
      <c r="B191" s="146"/>
      <c r="C191" s="146"/>
      <c r="D191" s="146"/>
      <c r="E191" s="146"/>
      <c r="F191" s="146"/>
      <c r="G191" s="146"/>
      <c r="H191" s="146"/>
      <c r="I191" s="146"/>
      <c r="J191" s="138"/>
      <c r="K191" s="141"/>
    </row>
    <row r="192" spans="1:11" ht="24.75" customHeight="1" thickBot="1" x14ac:dyDescent="0.3">
      <c r="A192" s="147"/>
      <c r="B192" s="148"/>
      <c r="C192" s="148"/>
      <c r="D192" s="148"/>
      <c r="E192" s="148"/>
      <c r="F192" s="148"/>
      <c r="G192" s="148"/>
      <c r="H192" s="148"/>
      <c r="I192" s="148"/>
      <c r="J192" s="148"/>
      <c r="K192" s="149"/>
    </row>
    <row r="193" spans="1:11" ht="15.75" customHeight="1" thickBot="1" x14ac:dyDescent="0.3">
      <c r="A193" s="155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</row>
    <row r="194" spans="1:11" ht="45" customHeight="1" x14ac:dyDescent="0.25">
      <c r="A194" s="4"/>
      <c r="B194" s="150"/>
      <c r="C194" s="150"/>
      <c r="D194" s="150"/>
      <c r="E194" s="150"/>
      <c r="F194" s="150"/>
      <c r="G194" s="150"/>
      <c r="H194" s="150"/>
      <c r="I194" s="151"/>
      <c r="J194" s="5"/>
      <c r="K194" s="6"/>
    </row>
    <row r="195" spans="1:11" ht="24.75" customHeight="1" x14ac:dyDescent="0.25">
      <c r="A195" s="152"/>
      <c r="B195" s="138"/>
      <c r="C195" s="138"/>
      <c r="D195" s="138"/>
      <c r="E195" s="138"/>
      <c r="F195" s="138"/>
      <c r="G195" s="138"/>
      <c r="H195" s="138"/>
      <c r="I195" s="139"/>
      <c r="J195" s="140"/>
      <c r="K195" s="141"/>
    </row>
    <row r="196" spans="1:11" ht="24.75" customHeight="1" x14ac:dyDescent="0.25">
      <c r="A196" s="153"/>
      <c r="B196" s="138"/>
      <c r="C196" s="138"/>
      <c r="D196" s="138"/>
      <c r="E196" s="138"/>
      <c r="F196" s="138"/>
      <c r="G196" s="138"/>
      <c r="H196" s="138"/>
      <c r="I196" s="139"/>
      <c r="J196" s="140"/>
      <c r="K196" s="141"/>
    </row>
    <row r="197" spans="1:11" ht="24.75" customHeight="1" x14ac:dyDescent="0.25">
      <c r="A197" s="152"/>
      <c r="B197" s="138"/>
      <c r="C197" s="138"/>
      <c r="D197" s="138"/>
      <c r="E197" s="138"/>
      <c r="F197" s="138"/>
      <c r="G197" s="138"/>
      <c r="H197" s="138"/>
      <c r="I197" s="139"/>
      <c r="J197" s="140"/>
      <c r="K197" s="141"/>
    </row>
    <row r="198" spans="1:11" ht="24.75" customHeight="1" x14ac:dyDescent="0.25">
      <c r="A198" s="153"/>
      <c r="B198" s="138"/>
      <c r="C198" s="138"/>
      <c r="D198" s="138"/>
      <c r="E198" s="138"/>
      <c r="F198" s="138"/>
      <c r="G198" s="138"/>
      <c r="H198" s="138"/>
      <c r="I198" s="139"/>
      <c r="J198" s="140"/>
      <c r="K198" s="141"/>
    </row>
    <row r="199" spans="1:11" ht="24.75" customHeight="1" x14ac:dyDescent="0.25">
      <c r="A199" s="153"/>
      <c r="B199" s="138"/>
      <c r="C199" s="138"/>
      <c r="D199" s="138"/>
      <c r="E199" s="138"/>
      <c r="F199" s="138"/>
      <c r="G199" s="138"/>
      <c r="H199" s="138"/>
      <c r="I199" s="139"/>
      <c r="J199" s="140"/>
      <c r="K199" s="141"/>
    </row>
    <row r="200" spans="1:11" ht="24.75" customHeight="1" x14ac:dyDescent="0.25">
      <c r="A200" s="153"/>
      <c r="B200" s="138"/>
      <c r="C200" s="138"/>
      <c r="D200" s="138"/>
      <c r="E200" s="138"/>
      <c r="F200" s="138"/>
      <c r="G200" s="138"/>
      <c r="H200" s="138"/>
      <c r="I200" s="139"/>
      <c r="J200" s="142"/>
      <c r="K200" s="141"/>
    </row>
    <row r="201" spans="1:11" ht="24.75" customHeight="1" x14ac:dyDescent="0.25">
      <c r="A201" s="153"/>
      <c r="B201" s="143"/>
      <c r="C201" s="138"/>
      <c r="D201" s="138"/>
      <c r="E201" s="144"/>
      <c r="F201" s="143"/>
      <c r="G201" s="143"/>
      <c r="H201" s="138"/>
      <c r="I201" s="139"/>
      <c r="J201" s="142"/>
      <c r="K201" s="141"/>
    </row>
    <row r="202" spans="1:11" ht="24.75" customHeight="1" thickBot="1" x14ac:dyDescent="0.3">
      <c r="A202" s="159"/>
      <c r="B202" s="157"/>
      <c r="C202" s="157"/>
      <c r="D202" s="157"/>
      <c r="E202" s="157"/>
      <c r="F202" s="157"/>
      <c r="G202" s="157"/>
      <c r="H202" s="157"/>
      <c r="I202" s="158"/>
      <c r="J202" s="142"/>
      <c r="K202" s="141"/>
    </row>
    <row r="203" spans="1:11" ht="24.75" customHeight="1" x14ac:dyDescent="0.25">
      <c r="A203" s="145"/>
      <c r="B203" s="146"/>
      <c r="C203" s="146"/>
      <c r="D203" s="146"/>
      <c r="E203" s="146"/>
      <c r="F203" s="146"/>
      <c r="G203" s="146"/>
      <c r="H203" s="146"/>
      <c r="I203" s="146"/>
      <c r="J203" s="138"/>
      <c r="K203" s="141"/>
    </row>
    <row r="204" spans="1:11" ht="24.75" customHeight="1" thickBot="1" x14ac:dyDescent="0.3">
      <c r="A204" s="147"/>
      <c r="B204" s="148"/>
      <c r="C204" s="148"/>
      <c r="D204" s="148"/>
      <c r="E204" s="148"/>
      <c r="F204" s="148"/>
      <c r="G204" s="148"/>
      <c r="H204" s="148"/>
      <c r="I204" s="148"/>
      <c r="J204" s="148"/>
      <c r="K204" s="149"/>
    </row>
    <row r="205" spans="1:11" ht="15.75" customHeight="1" thickBot="1" x14ac:dyDescent="0.3">
      <c r="A205" s="155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</row>
    <row r="206" spans="1:11" ht="45" customHeight="1" x14ac:dyDescent="0.25">
      <c r="A206" s="4"/>
      <c r="B206" s="150"/>
      <c r="C206" s="150"/>
      <c r="D206" s="150"/>
      <c r="E206" s="150"/>
      <c r="F206" s="150"/>
      <c r="G206" s="150"/>
      <c r="H206" s="150"/>
      <c r="I206" s="151"/>
      <c r="J206" s="5"/>
      <c r="K206" s="6"/>
    </row>
    <row r="207" spans="1:11" ht="24.75" customHeight="1" x14ac:dyDescent="0.25">
      <c r="A207" s="152"/>
      <c r="B207" s="138"/>
      <c r="C207" s="138"/>
      <c r="D207" s="138"/>
      <c r="E207" s="138"/>
      <c r="F207" s="138"/>
      <c r="G207" s="138"/>
      <c r="H207" s="138"/>
      <c r="I207" s="139"/>
      <c r="J207" s="140"/>
      <c r="K207" s="141"/>
    </row>
    <row r="208" spans="1:11" ht="24.75" customHeight="1" x14ac:dyDescent="0.25">
      <c r="A208" s="153"/>
      <c r="B208" s="138"/>
      <c r="C208" s="138"/>
      <c r="D208" s="138"/>
      <c r="E208" s="138"/>
      <c r="F208" s="138"/>
      <c r="G208" s="138"/>
      <c r="H208" s="138"/>
      <c r="I208" s="139"/>
      <c r="J208" s="140"/>
      <c r="K208" s="141"/>
    </row>
    <row r="209" spans="1:11" ht="24.75" customHeight="1" x14ac:dyDescent="0.25">
      <c r="A209" s="152"/>
      <c r="B209" s="138"/>
      <c r="C209" s="138"/>
      <c r="D209" s="138"/>
      <c r="E209" s="138"/>
      <c r="F209" s="138"/>
      <c r="G209" s="138"/>
      <c r="H209" s="138"/>
      <c r="I209" s="139"/>
      <c r="J209" s="140"/>
      <c r="K209" s="141"/>
    </row>
    <row r="210" spans="1:11" ht="24.75" customHeight="1" x14ac:dyDescent="0.25">
      <c r="A210" s="153"/>
      <c r="B210" s="138"/>
      <c r="C210" s="138"/>
      <c r="D210" s="138"/>
      <c r="E210" s="138"/>
      <c r="F210" s="138"/>
      <c r="G210" s="138"/>
      <c r="H210" s="138"/>
      <c r="I210" s="139"/>
      <c r="J210" s="140"/>
      <c r="K210" s="141"/>
    </row>
    <row r="211" spans="1:11" ht="24.75" customHeight="1" x14ac:dyDescent="0.25">
      <c r="A211" s="153"/>
      <c r="B211" s="138"/>
      <c r="C211" s="138"/>
      <c r="D211" s="138"/>
      <c r="E211" s="138"/>
      <c r="F211" s="138"/>
      <c r="G211" s="138"/>
      <c r="H211" s="138"/>
      <c r="I211" s="139"/>
      <c r="J211" s="140"/>
      <c r="K211" s="141"/>
    </row>
    <row r="212" spans="1:11" ht="24.75" customHeight="1" x14ac:dyDescent="0.25">
      <c r="A212" s="153"/>
      <c r="B212" s="138"/>
      <c r="C212" s="138"/>
      <c r="D212" s="138"/>
      <c r="E212" s="138"/>
      <c r="F212" s="138"/>
      <c r="G212" s="138"/>
      <c r="H212" s="138"/>
      <c r="I212" s="139"/>
      <c r="J212" s="142"/>
      <c r="K212" s="141"/>
    </row>
    <row r="213" spans="1:11" ht="24.75" customHeight="1" x14ac:dyDescent="0.25">
      <c r="A213" s="153"/>
      <c r="B213" s="143"/>
      <c r="C213" s="138"/>
      <c r="D213" s="138"/>
      <c r="E213" s="144"/>
      <c r="F213" s="143"/>
      <c r="G213" s="143"/>
      <c r="H213" s="138"/>
      <c r="I213" s="139"/>
      <c r="J213" s="142"/>
      <c r="K213" s="141"/>
    </row>
    <row r="214" spans="1:11" ht="24.75" customHeight="1" thickBot="1" x14ac:dyDescent="0.3">
      <c r="A214" s="159"/>
      <c r="B214" s="157"/>
      <c r="C214" s="157"/>
      <c r="D214" s="157"/>
      <c r="E214" s="157"/>
      <c r="F214" s="157"/>
      <c r="G214" s="157"/>
      <c r="H214" s="157"/>
      <c r="I214" s="158"/>
      <c r="J214" s="142"/>
      <c r="K214" s="141"/>
    </row>
    <row r="215" spans="1:11" ht="24.75" customHeight="1" x14ac:dyDescent="0.25">
      <c r="A215" s="145"/>
      <c r="B215" s="146"/>
      <c r="C215" s="146"/>
      <c r="D215" s="146"/>
      <c r="E215" s="146"/>
      <c r="F215" s="146"/>
      <c r="G215" s="146"/>
      <c r="H215" s="146"/>
      <c r="I215" s="146"/>
      <c r="J215" s="138"/>
      <c r="K215" s="141"/>
    </row>
    <row r="216" spans="1:11" ht="24.75" customHeight="1" thickBot="1" x14ac:dyDescent="0.3">
      <c r="A216" s="147"/>
      <c r="B216" s="148"/>
      <c r="C216" s="148"/>
      <c r="D216" s="148"/>
      <c r="E216" s="148"/>
      <c r="F216" s="148"/>
      <c r="G216" s="148"/>
      <c r="H216" s="148"/>
      <c r="I216" s="148"/>
      <c r="J216" s="148"/>
      <c r="K216" s="149"/>
    </row>
    <row r="217" spans="1:11" ht="15.75" customHeight="1" thickBot="1" x14ac:dyDescent="0.3">
      <c r="A217" s="155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</row>
    <row r="218" spans="1:11" ht="45" customHeight="1" x14ac:dyDescent="0.25">
      <c r="A218" s="4"/>
      <c r="B218" s="150"/>
      <c r="C218" s="150"/>
      <c r="D218" s="150"/>
      <c r="E218" s="150"/>
      <c r="F218" s="150"/>
      <c r="G218" s="150"/>
      <c r="H218" s="150"/>
      <c r="I218" s="151"/>
      <c r="J218" s="5"/>
      <c r="K218" s="6"/>
    </row>
    <row r="219" spans="1:11" ht="24.75" customHeight="1" x14ac:dyDescent="0.25">
      <c r="A219" s="152"/>
      <c r="B219" s="138"/>
      <c r="C219" s="138"/>
      <c r="D219" s="138"/>
      <c r="E219" s="138"/>
      <c r="F219" s="138"/>
      <c r="G219" s="138"/>
      <c r="H219" s="138"/>
      <c r="I219" s="139"/>
      <c r="J219" s="140"/>
      <c r="K219" s="141"/>
    </row>
    <row r="220" spans="1:11" ht="24.75" customHeight="1" x14ac:dyDescent="0.25">
      <c r="A220" s="153"/>
      <c r="B220" s="138"/>
      <c r="C220" s="138"/>
      <c r="D220" s="138"/>
      <c r="E220" s="138"/>
      <c r="F220" s="138"/>
      <c r="G220" s="138"/>
      <c r="H220" s="138"/>
      <c r="I220" s="139"/>
      <c r="J220" s="140"/>
      <c r="K220" s="141"/>
    </row>
    <row r="221" spans="1:11" ht="24.75" customHeight="1" x14ac:dyDescent="0.25">
      <c r="A221" s="152"/>
      <c r="B221" s="138"/>
      <c r="C221" s="138"/>
      <c r="D221" s="138"/>
      <c r="E221" s="138"/>
      <c r="F221" s="138"/>
      <c r="G221" s="138"/>
      <c r="H221" s="138"/>
      <c r="I221" s="139"/>
      <c r="J221" s="140"/>
      <c r="K221" s="141"/>
    </row>
    <row r="222" spans="1:11" ht="24.75" customHeight="1" x14ac:dyDescent="0.25">
      <c r="A222" s="153"/>
      <c r="B222" s="138"/>
      <c r="C222" s="138"/>
      <c r="D222" s="138"/>
      <c r="E222" s="138"/>
      <c r="F222" s="138"/>
      <c r="G222" s="138"/>
      <c r="H222" s="138"/>
      <c r="I222" s="139"/>
      <c r="J222" s="140"/>
      <c r="K222" s="141"/>
    </row>
    <row r="223" spans="1:11" ht="24.75" customHeight="1" x14ac:dyDescent="0.25">
      <c r="A223" s="153"/>
      <c r="B223" s="138"/>
      <c r="C223" s="138"/>
      <c r="D223" s="138"/>
      <c r="E223" s="138"/>
      <c r="F223" s="138"/>
      <c r="G223" s="138"/>
      <c r="H223" s="138"/>
      <c r="I223" s="139"/>
      <c r="J223" s="140"/>
      <c r="K223" s="141"/>
    </row>
    <row r="224" spans="1:11" ht="24.75" customHeight="1" x14ac:dyDescent="0.25">
      <c r="A224" s="153"/>
      <c r="B224" s="138"/>
      <c r="C224" s="138"/>
      <c r="D224" s="138"/>
      <c r="E224" s="138"/>
      <c r="F224" s="138"/>
      <c r="G224" s="138"/>
      <c r="H224" s="138"/>
      <c r="I224" s="139"/>
      <c r="J224" s="142"/>
      <c r="K224" s="141"/>
    </row>
    <row r="225" spans="1:11" ht="24.75" customHeight="1" x14ac:dyDescent="0.25">
      <c r="A225" s="153"/>
      <c r="B225" s="143"/>
      <c r="C225" s="138"/>
      <c r="D225" s="138"/>
      <c r="E225" s="144"/>
      <c r="F225" s="143"/>
      <c r="G225" s="143"/>
      <c r="H225" s="138"/>
      <c r="I225" s="139"/>
      <c r="J225" s="142"/>
      <c r="K225" s="141"/>
    </row>
    <row r="226" spans="1:11" ht="24.75" customHeight="1" thickBot="1" x14ac:dyDescent="0.3">
      <c r="A226" s="159"/>
      <c r="B226" s="157"/>
      <c r="C226" s="157"/>
      <c r="D226" s="157"/>
      <c r="E226" s="157"/>
      <c r="F226" s="157"/>
      <c r="G226" s="157"/>
      <c r="H226" s="157"/>
      <c r="I226" s="158"/>
      <c r="J226" s="142"/>
      <c r="K226" s="141"/>
    </row>
    <row r="227" spans="1:11" ht="24.75" customHeight="1" x14ac:dyDescent="0.25">
      <c r="A227" s="145"/>
      <c r="B227" s="146"/>
      <c r="C227" s="146"/>
      <c r="D227" s="146"/>
      <c r="E227" s="146"/>
      <c r="F227" s="146"/>
      <c r="G227" s="146"/>
      <c r="H227" s="146"/>
      <c r="I227" s="146"/>
      <c r="J227" s="138"/>
      <c r="K227" s="141"/>
    </row>
    <row r="228" spans="1:11" ht="24.75" customHeight="1" thickBot="1" x14ac:dyDescent="0.3">
      <c r="A228" s="147"/>
      <c r="B228" s="148"/>
      <c r="C228" s="148"/>
      <c r="D228" s="148"/>
      <c r="E228" s="148"/>
      <c r="F228" s="148"/>
      <c r="G228" s="148"/>
      <c r="H228" s="148"/>
      <c r="I228" s="148"/>
      <c r="J228" s="148"/>
      <c r="K228" s="149"/>
    </row>
    <row r="229" spans="1:11" ht="15.75" customHeight="1" thickBot="1" x14ac:dyDescent="0.3">
      <c r="A229" s="155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</row>
    <row r="230" spans="1:11" ht="45" customHeight="1" x14ac:dyDescent="0.25">
      <c r="A230" s="4"/>
      <c r="B230" s="150"/>
      <c r="C230" s="150"/>
      <c r="D230" s="150"/>
      <c r="E230" s="150"/>
      <c r="F230" s="150"/>
      <c r="G230" s="150"/>
      <c r="H230" s="150"/>
      <c r="I230" s="151"/>
      <c r="J230" s="5"/>
      <c r="K230" s="6"/>
    </row>
    <row r="231" spans="1:11" ht="24.75" customHeight="1" x14ac:dyDescent="0.25">
      <c r="A231" s="152"/>
      <c r="B231" s="138"/>
      <c r="C231" s="138"/>
      <c r="D231" s="138"/>
      <c r="E231" s="138"/>
      <c r="F231" s="138"/>
      <c r="G231" s="138"/>
      <c r="H231" s="138"/>
      <c r="I231" s="139"/>
      <c r="J231" s="140"/>
      <c r="K231" s="141"/>
    </row>
    <row r="232" spans="1:11" ht="24.75" customHeight="1" x14ac:dyDescent="0.25">
      <c r="A232" s="153"/>
      <c r="B232" s="138"/>
      <c r="C232" s="138"/>
      <c r="D232" s="138"/>
      <c r="E232" s="138"/>
      <c r="F232" s="138"/>
      <c r="G232" s="138"/>
      <c r="H232" s="138"/>
      <c r="I232" s="139"/>
      <c r="J232" s="140"/>
      <c r="K232" s="141"/>
    </row>
    <row r="233" spans="1:11" ht="24.75" customHeight="1" x14ac:dyDescent="0.25">
      <c r="A233" s="152"/>
      <c r="B233" s="138"/>
      <c r="C233" s="138"/>
      <c r="D233" s="138"/>
      <c r="E233" s="138"/>
      <c r="F233" s="138"/>
      <c r="G233" s="138"/>
      <c r="H233" s="138"/>
      <c r="I233" s="139"/>
      <c r="J233" s="140"/>
      <c r="K233" s="141"/>
    </row>
    <row r="234" spans="1:11" ht="24.75" customHeight="1" x14ac:dyDescent="0.25">
      <c r="A234" s="153"/>
      <c r="B234" s="138"/>
      <c r="C234" s="138"/>
      <c r="D234" s="138"/>
      <c r="E234" s="138"/>
      <c r="F234" s="138"/>
      <c r="G234" s="138"/>
      <c r="H234" s="138"/>
      <c r="I234" s="139"/>
      <c r="J234" s="140"/>
      <c r="K234" s="141"/>
    </row>
    <row r="235" spans="1:11" ht="24.75" customHeight="1" x14ac:dyDescent="0.25">
      <c r="A235" s="153"/>
      <c r="B235" s="138"/>
      <c r="C235" s="138"/>
      <c r="D235" s="138"/>
      <c r="E235" s="138"/>
      <c r="F235" s="138"/>
      <c r="G235" s="138"/>
      <c r="H235" s="138"/>
      <c r="I235" s="139"/>
      <c r="J235" s="140"/>
      <c r="K235" s="141"/>
    </row>
    <row r="236" spans="1:11" ht="24.75" customHeight="1" x14ac:dyDescent="0.25">
      <c r="A236" s="153"/>
      <c r="B236" s="138"/>
      <c r="C236" s="138"/>
      <c r="D236" s="138"/>
      <c r="E236" s="138"/>
      <c r="F236" s="138"/>
      <c r="G236" s="138"/>
      <c r="H236" s="138"/>
      <c r="I236" s="139"/>
      <c r="J236" s="142"/>
      <c r="K236" s="141"/>
    </row>
    <row r="237" spans="1:11" ht="24.75" customHeight="1" x14ac:dyDescent="0.25">
      <c r="A237" s="153"/>
      <c r="B237" s="143"/>
      <c r="C237" s="138"/>
      <c r="D237" s="138"/>
      <c r="E237" s="144"/>
      <c r="F237" s="143"/>
      <c r="G237" s="143"/>
      <c r="H237" s="138"/>
      <c r="I237" s="139"/>
      <c r="J237" s="142"/>
      <c r="K237" s="141"/>
    </row>
    <row r="238" spans="1:11" ht="24.75" customHeight="1" thickBot="1" x14ac:dyDescent="0.3">
      <c r="A238" s="159"/>
      <c r="B238" s="157"/>
      <c r="C238" s="157"/>
      <c r="D238" s="157"/>
      <c r="E238" s="157"/>
      <c r="F238" s="157"/>
      <c r="G238" s="157"/>
      <c r="H238" s="157"/>
      <c r="I238" s="158"/>
      <c r="J238" s="142"/>
      <c r="K238" s="141"/>
    </row>
    <row r="239" spans="1:11" ht="24.75" customHeight="1" x14ac:dyDescent="0.25">
      <c r="A239" s="145"/>
      <c r="B239" s="146"/>
      <c r="C239" s="146"/>
      <c r="D239" s="146"/>
      <c r="E239" s="146"/>
      <c r="F239" s="146"/>
      <c r="G239" s="146"/>
      <c r="H239" s="146"/>
      <c r="I239" s="146"/>
      <c r="J239" s="138"/>
      <c r="K239" s="141"/>
    </row>
    <row r="240" spans="1:11" ht="24.75" customHeight="1" thickBot="1" x14ac:dyDescent="0.3">
      <c r="A240" s="147"/>
      <c r="B240" s="148"/>
      <c r="C240" s="148"/>
      <c r="D240" s="148"/>
      <c r="E240" s="148"/>
      <c r="F240" s="148"/>
      <c r="G240" s="148"/>
      <c r="H240" s="148"/>
      <c r="I240" s="148"/>
      <c r="J240" s="148"/>
      <c r="K240" s="149"/>
    </row>
    <row r="241" spans="1:11" ht="15.75" customHeight="1" thickBot="1" x14ac:dyDescent="0.3">
      <c r="A241" s="155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</row>
    <row r="242" spans="1:11" ht="45" customHeight="1" x14ac:dyDescent="0.25">
      <c r="A242" s="4"/>
      <c r="B242" s="150"/>
      <c r="C242" s="150"/>
      <c r="D242" s="150"/>
      <c r="E242" s="150"/>
      <c r="F242" s="150"/>
      <c r="G242" s="150"/>
      <c r="H242" s="150"/>
      <c r="I242" s="151"/>
      <c r="J242" s="5"/>
      <c r="K242" s="6"/>
    </row>
    <row r="243" spans="1:11" ht="24.75" customHeight="1" x14ac:dyDescent="0.25">
      <c r="A243" s="152"/>
      <c r="B243" s="138"/>
      <c r="C243" s="138"/>
      <c r="D243" s="138"/>
      <c r="E243" s="138"/>
      <c r="F243" s="138"/>
      <c r="G243" s="138"/>
      <c r="H243" s="138"/>
      <c r="I243" s="139"/>
      <c r="J243" s="140"/>
      <c r="K243" s="141"/>
    </row>
    <row r="244" spans="1:11" ht="24.75" customHeight="1" x14ac:dyDescent="0.25">
      <c r="A244" s="153"/>
      <c r="B244" s="138"/>
      <c r="C244" s="138"/>
      <c r="D244" s="138"/>
      <c r="E244" s="138"/>
      <c r="F244" s="138"/>
      <c r="G244" s="138"/>
      <c r="H244" s="138"/>
      <c r="I244" s="139"/>
      <c r="J244" s="140"/>
      <c r="K244" s="141"/>
    </row>
    <row r="245" spans="1:11" ht="24.75" customHeight="1" x14ac:dyDescent="0.25">
      <c r="A245" s="152"/>
      <c r="B245" s="138"/>
      <c r="C245" s="138"/>
      <c r="D245" s="138"/>
      <c r="E245" s="138"/>
      <c r="F245" s="138"/>
      <c r="G245" s="138"/>
      <c r="H245" s="138"/>
      <c r="I245" s="139"/>
      <c r="J245" s="140"/>
      <c r="K245" s="141"/>
    </row>
    <row r="246" spans="1:11" ht="24.75" customHeight="1" x14ac:dyDescent="0.25">
      <c r="A246" s="153"/>
      <c r="B246" s="138"/>
      <c r="C246" s="138"/>
      <c r="D246" s="138"/>
      <c r="E246" s="138"/>
      <c r="F246" s="138"/>
      <c r="G246" s="138"/>
      <c r="H246" s="138"/>
      <c r="I246" s="139"/>
      <c r="J246" s="140"/>
      <c r="K246" s="141"/>
    </row>
    <row r="247" spans="1:11" ht="24.75" customHeight="1" x14ac:dyDescent="0.25">
      <c r="A247" s="153"/>
      <c r="B247" s="138"/>
      <c r="C247" s="138"/>
      <c r="D247" s="138"/>
      <c r="E247" s="138"/>
      <c r="F247" s="138"/>
      <c r="G247" s="138"/>
      <c r="H247" s="138"/>
      <c r="I247" s="139"/>
      <c r="J247" s="140"/>
      <c r="K247" s="141"/>
    </row>
    <row r="248" spans="1:11" ht="24.75" customHeight="1" x14ac:dyDescent="0.25">
      <c r="A248" s="153"/>
      <c r="B248" s="138"/>
      <c r="C248" s="138"/>
      <c r="D248" s="138"/>
      <c r="E248" s="138"/>
      <c r="F248" s="138"/>
      <c r="G248" s="138"/>
      <c r="H248" s="138"/>
      <c r="I248" s="139"/>
      <c r="J248" s="142"/>
      <c r="K248" s="141"/>
    </row>
    <row r="249" spans="1:11" ht="24.75" customHeight="1" x14ac:dyDescent="0.25">
      <c r="A249" s="153"/>
      <c r="B249" s="143"/>
      <c r="C249" s="138"/>
      <c r="D249" s="138"/>
      <c r="E249" s="144"/>
      <c r="F249" s="143"/>
      <c r="G249" s="143"/>
      <c r="H249" s="138"/>
      <c r="I249" s="139"/>
      <c r="J249" s="142"/>
      <c r="K249" s="141"/>
    </row>
    <row r="250" spans="1:11" ht="24.75" customHeight="1" thickBot="1" x14ac:dyDescent="0.3">
      <c r="A250" s="159"/>
      <c r="B250" s="157"/>
      <c r="C250" s="157"/>
      <c r="D250" s="157"/>
      <c r="E250" s="157"/>
      <c r="F250" s="157"/>
      <c r="G250" s="157"/>
      <c r="H250" s="157"/>
      <c r="I250" s="158"/>
      <c r="J250" s="142"/>
      <c r="K250" s="141"/>
    </row>
    <row r="251" spans="1:11" ht="24.75" customHeight="1" x14ac:dyDescent="0.25">
      <c r="A251" s="145"/>
      <c r="B251" s="146"/>
      <c r="C251" s="146"/>
      <c r="D251" s="146"/>
      <c r="E251" s="146"/>
      <c r="F251" s="146"/>
      <c r="G251" s="146"/>
      <c r="H251" s="146"/>
      <c r="I251" s="146"/>
      <c r="J251" s="138"/>
      <c r="K251" s="141"/>
    </row>
    <row r="252" spans="1:11" ht="24.75" customHeight="1" thickBot="1" x14ac:dyDescent="0.3">
      <c r="A252" s="147"/>
      <c r="B252" s="148"/>
      <c r="C252" s="148"/>
      <c r="D252" s="148"/>
      <c r="E252" s="148"/>
      <c r="F252" s="148"/>
      <c r="G252" s="148"/>
      <c r="H252" s="148"/>
      <c r="I252" s="148"/>
      <c r="J252" s="148"/>
      <c r="K252" s="149"/>
    </row>
  </sheetData>
  <pageMargins left="0.70833333333333304" right="0.70833333333333304" top="0.74791666666666701" bottom="0.74791666666666701" header="0.51180555555555496" footer="0.51180555555555496"/>
  <pageSetup paperSize="9" scale="70" firstPageNumber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4"/>
  <sheetViews>
    <sheetView tabSelected="1" topLeftCell="A21" zoomScaleNormal="100" workbookViewId="0">
      <selection activeCell="K1" sqref="K1"/>
    </sheetView>
  </sheetViews>
  <sheetFormatPr defaultRowHeight="15" x14ac:dyDescent="0.25"/>
  <sheetData>
    <row r="1" spans="1:19" ht="22.5" customHeight="1" thickBot="1" x14ac:dyDescent="0.3">
      <c r="A1" s="179" t="s">
        <v>83</v>
      </c>
      <c r="B1" s="180"/>
      <c r="C1" s="180"/>
      <c r="D1" s="181"/>
      <c r="E1" s="179" t="s">
        <v>83</v>
      </c>
      <c r="F1" s="180"/>
      <c r="G1" s="180"/>
      <c r="H1" s="181"/>
      <c r="L1" s="192" t="s">
        <v>68</v>
      </c>
      <c r="M1" s="193"/>
      <c r="N1" s="193"/>
      <c r="O1" s="193"/>
      <c r="P1" s="119" t="s">
        <v>69</v>
      </c>
      <c r="Q1" s="119" t="s">
        <v>70</v>
      </c>
      <c r="R1" s="119" t="s">
        <v>71</v>
      </c>
      <c r="S1" s="120" t="s">
        <v>72</v>
      </c>
    </row>
    <row r="2" spans="1:19" ht="22.5" customHeight="1" x14ac:dyDescent="0.25">
      <c r="A2" s="176" t="s">
        <v>73</v>
      </c>
      <c r="B2" s="177"/>
      <c r="C2" s="115" t="s">
        <v>74</v>
      </c>
      <c r="D2" s="116" t="s">
        <v>75</v>
      </c>
      <c r="E2" s="176" t="s">
        <v>73</v>
      </c>
      <c r="F2" s="177"/>
      <c r="G2" s="115" t="s">
        <v>74</v>
      </c>
      <c r="H2" s="116" t="s">
        <v>75</v>
      </c>
      <c r="I2" s="117" t="s">
        <v>74</v>
      </c>
      <c r="J2" s="118" t="s">
        <v>75</v>
      </c>
      <c r="L2" s="188" t="s">
        <v>128</v>
      </c>
      <c r="M2" s="189"/>
      <c r="N2" s="189"/>
      <c r="O2" s="189"/>
      <c r="P2" s="29">
        <v>18</v>
      </c>
      <c r="Q2" s="29">
        <v>18</v>
      </c>
      <c r="R2" s="121">
        <v>36</v>
      </c>
      <c r="S2" s="122" t="s">
        <v>224</v>
      </c>
    </row>
    <row r="3" spans="1:19" ht="22.5" customHeight="1" x14ac:dyDescent="0.25">
      <c r="A3" s="178" t="s">
        <v>17</v>
      </c>
      <c r="B3" s="178"/>
      <c r="C3" s="29">
        <v>14</v>
      </c>
      <c r="D3" s="7">
        <v>23</v>
      </c>
      <c r="E3" s="178" t="s">
        <v>17</v>
      </c>
      <c r="F3" s="178"/>
      <c r="G3" s="29">
        <v>15</v>
      </c>
      <c r="H3" s="7">
        <v>20</v>
      </c>
      <c r="I3" s="111">
        <v>29</v>
      </c>
      <c r="J3" s="112">
        <v>43</v>
      </c>
      <c r="L3" s="188" t="s">
        <v>96</v>
      </c>
      <c r="M3" s="189"/>
      <c r="N3" s="189"/>
      <c r="O3" s="189"/>
      <c r="P3" s="29">
        <v>12</v>
      </c>
      <c r="Q3" s="29">
        <v>24</v>
      </c>
      <c r="R3" s="121">
        <v>36</v>
      </c>
      <c r="S3" s="122" t="s">
        <v>225</v>
      </c>
    </row>
    <row r="4" spans="1:19" ht="22.5" customHeight="1" x14ac:dyDescent="0.25">
      <c r="A4" s="178" t="s">
        <v>16</v>
      </c>
      <c r="B4" s="178"/>
      <c r="C4" s="29">
        <v>15</v>
      </c>
      <c r="D4" s="7">
        <v>25</v>
      </c>
      <c r="E4" s="178" t="s">
        <v>16</v>
      </c>
      <c r="F4" s="178"/>
      <c r="G4" s="29">
        <v>14</v>
      </c>
      <c r="H4" s="7">
        <v>21</v>
      </c>
      <c r="I4" s="111">
        <v>29</v>
      </c>
      <c r="J4" s="112">
        <v>46</v>
      </c>
      <c r="L4" s="188" t="s">
        <v>28</v>
      </c>
      <c r="M4" s="189"/>
      <c r="N4" s="189"/>
      <c r="O4" s="189"/>
      <c r="P4" s="29">
        <v>16</v>
      </c>
      <c r="Q4" s="29">
        <v>15</v>
      </c>
      <c r="R4" s="121">
        <v>31</v>
      </c>
      <c r="S4" s="122" t="s">
        <v>232</v>
      </c>
    </row>
    <row r="5" spans="1:19" ht="22.5" customHeight="1" x14ac:dyDescent="0.25">
      <c r="A5" s="174" t="s">
        <v>18</v>
      </c>
      <c r="B5" s="174"/>
      <c r="C5" s="29">
        <v>14</v>
      </c>
      <c r="D5" s="7">
        <v>13</v>
      </c>
      <c r="E5" s="174" t="s">
        <v>18</v>
      </c>
      <c r="F5" s="174"/>
      <c r="G5" s="29"/>
      <c r="H5" s="7"/>
      <c r="I5" s="111">
        <v>14</v>
      </c>
      <c r="J5" s="112">
        <v>13</v>
      </c>
      <c r="L5" s="188" t="s">
        <v>87</v>
      </c>
      <c r="M5" s="189"/>
      <c r="N5" s="189"/>
      <c r="O5" s="189"/>
      <c r="P5" s="29">
        <v>10</v>
      </c>
      <c r="Q5" s="29">
        <v>9</v>
      </c>
      <c r="R5" s="121">
        <v>19</v>
      </c>
      <c r="S5" s="122" t="s">
        <v>227</v>
      </c>
    </row>
    <row r="6" spans="1:19" ht="22.5" customHeight="1" x14ac:dyDescent="0.25">
      <c r="A6" s="174" t="s">
        <v>19</v>
      </c>
      <c r="B6" s="174"/>
      <c r="C6" s="29">
        <v>15</v>
      </c>
      <c r="D6" s="7">
        <v>19</v>
      </c>
      <c r="E6" s="174" t="s">
        <v>19</v>
      </c>
      <c r="F6" s="174"/>
      <c r="G6" s="29">
        <v>14</v>
      </c>
      <c r="H6" s="7">
        <v>17</v>
      </c>
      <c r="I6" s="111">
        <v>29</v>
      </c>
      <c r="J6" s="112">
        <v>36</v>
      </c>
      <c r="L6" s="188" t="s">
        <v>27</v>
      </c>
      <c r="M6" s="189"/>
      <c r="N6" s="189"/>
      <c r="O6" s="189"/>
      <c r="P6" s="29">
        <v>16</v>
      </c>
      <c r="Q6" s="29">
        <v>15</v>
      </c>
      <c r="R6" s="121">
        <v>31</v>
      </c>
      <c r="S6" s="122" t="s">
        <v>231</v>
      </c>
    </row>
    <row r="7" spans="1:19" ht="22.5" customHeight="1" x14ac:dyDescent="0.25">
      <c r="A7" s="174" t="s">
        <v>118</v>
      </c>
      <c r="B7" s="174"/>
      <c r="C7" s="29">
        <v>6</v>
      </c>
      <c r="D7" s="7">
        <v>6</v>
      </c>
      <c r="E7" s="174" t="s">
        <v>118</v>
      </c>
      <c r="F7" s="174"/>
      <c r="G7" s="29">
        <v>5</v>
      </c>
      <c r="H7" s="7">
        <v>0</v>
      </c>
      <c r="I7" s="111">
        <v>11</v>
      </c>
      <c r="J7" s="112">
        <v>6</v>
      </c>
      <c r="L7" s="188" t="s">
        <v>129</v>
      </c>
      <c r="M7" s="189"/>
      <c r="N7" s="189"/>
      <c r="O7" s="189"/>
      <c r="P7" s="29">
        <v>14</v>
      </c>
      <c r="Q7" s="29">
        <v>18</v>
      </c>
      <c r="R7" s="121">
        <v>32</v>
      </c>
      <c r="S7" s="122" t="s">
        <v>226</v>
      </c>
    </row>
    <row r="8" spans="1:19" ht="22.5" customHeight="1" x14ac:dyDescent="0.25">
      <c r="A8" s="174" t="s">
        <v>20</v>
      </c>
      <c r="B8" s="174"/>
      <c r="C8" s="29"/>
      <c r="D8" s="7"/>
      <c r="E8" s="174" t="s">
        <v>20</v>
      </c>
      <c r="F8" s="174"/>
      <c r="G8" s="29">
        <v>14</v>
      </c>
      <c r="H8" s="7">
        <v>13</v>
      </c>
      <c r="I8" s="111">
        <v>14</v>
      </c>
      <c r="J8" s="112">
        <v>13</v>
      </c>
      <c r="L8" s="188" t="s">
        <v>130</v>
      </c>
      <c r="M8" s="189"/>
      <c r="N8" s="189"/>
      <c r="O8" s="189"/>
      <c r="P8" s="29">
        <v>7</v>
      </c>
      <c r="Q8" s="29">
        <v>3</v>
      </c>
      <c r="R8" s="121">
        <v>10</v>
      </c>
      <c r="S8" s="122" t="s">
        <v>229</v>
      </c>
    </row>
    <row r="9" spans="1:19" ht="22.5" customHeight="1" x14ac:dyDescent="0.25">
      <c r="A9" s="174" t="s">
        <v>21</v>
      </c>
      <c r="B9" s="174"/>
      <c r="C9" s="29"/>
      <c r="D9" s="7"/>
      <c r="E9" s="174" t="s">
        <v>21</v>
      </c>
      <c r="F9" s="174"/>
      <c r="G9" s="29"/>
      <c r="H9" s="7"/>
      <c r="I9" s="111"/>
      <c r="J9" s="112"/>
      <c r="L9" s="188" t="s">
        <v>131</v>
      </c>
      <c r="M9" s="189"/>
      <c r="N9" s="189"/>
      <c r="O9" s="189"/>
      <c r="P9" s="29">
        <v>9</v>
      </c>
      <c r="Q9" s="29">
        <v>6</v>
      </c>
      <c r="R9" s="121">
        <v>15</v>
      </c>
      <c r="S9" s="122" t="s">
        <v>228</v>
      </c>
    </row>
    <row r="10" spans="1:19" ht="22.5" customHeight="1" thickBot="1" x14ac:dyDescent="0.3">
      <c r="A10" s="174" t="s">
        <v>84</v>
      </c>
      <c r="B10" s="174"/>
      <c r="C10" s="29"/>
      <c r="D10" s="7"/>
      <c r="E10" s="174" t="s">
        <v>84</v>
      </c>
      <c r="F10" s="174"/>
      <c r="G10" s="29"/>
      <c r="H10" s="7"/>
      <c r="I10" s="111"/>
      <c r="J10" s="112"/>
      <c r="L10" s="190" t="s">
        <v>40</v>
      </c>
      <c r="M10" s="191"/>
      <c r="N10" s="191"/>
      <c r="O10" s="191"/>
      <c r="P10" s="30">
        <v>0</v>
      </c>
      <c r="Q10" s="30">
        <v>0</v>
      </c>
      <c r="R10" s="123">
        <v>0</v>
      </c>
      <c r="S10" s="124" t="s">
        <v>230</v>
      </c>
    </row>
    <row r="11" spans="1:19" ht="22.5" customHeight="1" thickBot="1" x14ac:dyDescent="0.3">
      <c r="A11" s="172" t="s">
        <v>251</v>
      </c>
      <c r="B11" s="173"/>
      <c r="C11" s="30"/>
      <c r="D11" s="8"/>
      <c r="E11" s="172" t="s">
        <v>251</v>
      </c>
      <c r="F11" s="173"/>
      <c r="G11" s="30">
        <v>2</v>
      </c>
      <c r="H11" s="8">
        <v>4</v>
      </c>
      <c r="I11" s="113">
        <v>2</v>
      </c>
      <c r="J11" s="114">
        <v>4</v>
      </c>
      <c r="L11" s="125"/>
      <c r="M11" s="125"/>
      <c r="N11" s="125"/>
      <c r="O11" s="125"/>
      <c r="P11" s="125"/>
      <c r="Q11" s="125"/>
      <c r="R11" s="125"/>
      <c r="S11" s="125"/>
    </row>
    <row r="12" spans="1:19" ht="22.5" customHeight="1" thickBot="1" x14ac:dyDescent="0.3">
      <c r="A12" s="179" t="s">
        <v>85</v>
      </c>
      <c r="B12" s="180"/>
      <c r="C12" s="180"/>
      <c r="D12" s="181"/>
      <c r="E12" s="179" t="s">
        <v>85</v>
      </c>
      <c r="F12" s="180"/>
      <c r="G12" s="180"/>
      <c r="H12" s="181"/>
      <c r="L12" s="125"/>
      <c r="M12" s="125"/>
      <c r="N12" s="125"/>
      <c r="O12" s="125"/>
      <c r="P12" s="125"/>
      <c r="Q12" s="125"/>
      <c r="R12" s="125"/>
      <c r="S12" s="125"/>
    </row>
    <row r="13" spans="1:19" ht="22.5" customHeight="1" thickBot="1" x14ac:dyDescent="0.3">
      <c r="A13" s="176" t="s">
        <v>73</v>
      </c>
      <c r="B13" s="177"/>
      <c r="C13" s="115" t="s">
        <v>74</v>
      </c>
      <c r="D13" s="116" t="s">
        <v>75</v>
      </c>
      <c r="E13" s="176" t="s">
        <v>73</v>
      </c>
      <c r="F13" s="177"/>
      <c r="G13" s="115" t="s">
        <v>74</v>
      </c>
      <c r="H13" s="116" t="s">
        <v>75</v>
      </c>
      <c r="I13" s="117" t="s">
        <v>74</v>
      </c>
      <c r="J13" s="118" t="s">
        <v>75</v>
      </c>
      <c r="L13" s="187" t="s">
        <v>73</v>
      </c>
      <c r="M13" s="187"/>
      <c r="N13" s="126" t="s">
        <v>76</v>
      </c>
      <c r="O13" s="126" t="s">
        <v>77</v>
      </c>
      <c r="P13" s="126" t="s">
        <v>78</v>
      </c>
      <c r="Q13" s="126" t="s">
        <v>79</v>
      </c>
      <c r="R13" s="126" t="s">
        <v>80</v>
      </c>
      <c r="S13" s="126" t="s">
        <v>75</v>
      </c>
    </row>
    <row r="14" spans="1:19" ht="22.5" customHeight="1" x14ac:dyDescent="0.25">
      <c r="A14" s="178" t="s">
        <v>37</v>
      </c>
      <c r="B14" s="178"/>
      <c r="C14" s="29">
        <v>16</v>
      </c>
      <c r="D14" s="7">
        <v>7</v>
      </c>
      <c r="E14" s="178" t="s">
        <v>37</v>
      </c>
      <c r="F14" s="178"/>
      <c r="G14" s="29"/>
      <c r="H14" s="7"/>
      <c r="I14" s="111">
        <v>16</v>
      </c>
      <c r="J14" s="112">
        <v>7</v>
      </c>
      <c r="L14" s="183" t="s">
        <v>128</v>
      </c>
      <c r="M14" s="184"/>
      <c r="N14" s="119">
        <v>16</v>
      </c>
      <c r="O14" s="119">
        <v>11</v>
      </c>
      <c r="P14" s="119">
        <v>3</v>
      </c>
      <c r="Q14" s="119">
        <v>2</v>
      </c>
      <c r="R14" s="127" t="s">
        <v>243</v>
      </c>
      <c r="S14" s="120">
        <v>36</v>
      </c>
    </row>
    <row r="15" spans="1:19" ht="22.5" customHeight="1" x14ac:dyDescent="0.25">
      <c r="A15" s="174" t="s">
        <v>36</v>
      </c>
      <c r="B15" s="174"/>
      <c r="C15" s="29">
        <v>16</v>
      </c>
      <c r="D15" s="7">
        <v>10</v>
      </c>
      <c r="E15" s="174" t="s">
        <v>36</v>
      </c>
      <c r="F15" s="174"/>
      <c r="G15" s="29"/>
      <c r="H15" s="7"/>
      <c r="I15" s="111">
        <v>16</v>
      </c>
      <c r="J15" s="112">
        <v>10</v>
      </c>
      <c r="L15" s="185" t="s">
        <v>96</v>
      </c>
      <c r="M15" s="186"/>
      <c r="N15" s="128">
        <v>16</v>
      </c>
      <c r="O15" s="128">
        <v>12</v>
      </c>
      <c r="P15" s="128">
        <v>0</v>
      </c>
      <c r="Q15" s="128">
        <v>4</v>
      </c>
      <c r="R15" s="128" t="s">
        <v>244</v>
      </c>
      <c r="S15" s="122">
        <v>36</v>
      </c>
    </row>
    <row r="16" spans="1:19" ht="22.5" customHeight="1" x14ac:dyDescent="0.25">
      <c r="A16" s="174" t="s">
        <v>38</v>
      </c>
      <c r="B16" s="174"/>
      <c r="C16" s="29">
        <v>16</v>
      </c>
      <c r="D16" s="7">
        <v>0</v>
      </c>
      <c r="E16" s="174" t="s">
        <v>38</v>
      </c>
      <c r="F16" s="174"/>
      <c r="G16" s="29"/>
      <c r="H16" s="7"/>
      <c r="I16" s="111">
        <v>16</v>
      </c>
      <c r="J16" s="112">
        <v>0</v>
      </c>
      <c r="L16" s="174" t="s">
        <v>129</v>
      </c>
      <c r="M16" s="175"/>
      <c r="N16" s="29">
        <v>16</v>
      </c>
      <c r="O16" s="29">
        <v>10</v>
      </c>
      <c r="P16" s="29">
        <v>2</v>
      </c>
      <c r="Q16" s="29">
        <v>4</v>
      </c>
      <c r="R16" s="29" t="s">
        <v>245</v>
      </c>
      <c r="S16" s="7">
        <v>32</v>
      </c>
    </row>
    <row r="17" spans="1:19" ht="22.5" customHeight="1" x14ac:dyDescent="0.25">
      <c r="A17" s="174" t="s">
        <v>82</v>
      </c>
      <c r="B17" s="174"/>
      <c r="C17" s="29">
        <v>16</v>
      </c>
      <c r="D17" s="7">
        <v>2</v>
      </c>
      <c r="E17" s="174" t="s">
        <v>82</v>
      </c>
      <c r="F17" s="174"/>
      <c r="G17" s="29"/>
      <c r="H17" s="7"/>
      <c r="I17" s="111">
        <v>16</v>
      </c>
      <c r="J17" s="112">
        <v>2</v>
      </c>
      <c r="L17" s="174" t="s">
        <v>27</v>
      </c>
      <c r="M17" s="175"/>
      <c r="N17" s="29">
        <v>16</v>
      </c>
      <c r="O17" s="29">
        <v>9</v>
      </c>
      <c r="P17" s="29">
        <v>4</v>
      </c>
      <c r="Q17" s="29">
        <v>3</v>
      </c>
      <c r="R17" s="29" t="s">
        <v>244</v>
      </c>
      <c r="S17" s="7">
        <v>31</v>
      </c>
    </row>
    <row r="18" spans="1:19" ht="22.5" customHeight="1" x14ac:dyDescent="0.25">
      <c r="A18" s="174" t="s">
        <v>234</v>
      </c>
      <c r="B18" s="174"/>
      <c r="C18" s="29"/>
      <c r="D18" s="7"/>
      <c r="E18" s="174" t="s">
        <v>234</v>
      </c>
      <c r="F18" s="174"/>
      <c r="G18" s="29">
        <v>16</v>
      </c>
      <c r="H18" s="7">
        <v>3</v>
      </c>
      <c r="I18" s="111">
        <v>16</v>
      </c>
      <c r="J18" s="112">
        <v>3</v>
      </c>
      <c r="L18" s="174" t="s">
        <v>28</v>
      </c>
      <c r="M18" s="175"/>
      <c r="N18" s="29">
        <v>16</v>
      </c>
      <c r="O18" s="29">
        <v>10</v>
      </c>
      <c r="P18" s="29">
        <v>1</v>
      </c>
      <c r="Q18" s="29">
        <v>5</v>
      </c>
      <c r="R18" s="29" t="s">
        <v>246</v>
      </c>
      <c r="S18" s="7">
        <v>31</v>
      </c>
    </row>
    <row r="19" spans="1:19" ht="22.5" customHeight="1" x14ac:dyDescent="0.25">
      <c r="A19" s="174" t="s">
        <v>208</v>
      </c>
      <c r="B19" s="174"/>
      <c r="C19" s="29"/>
      <c r="D19" s="7"/>
      <c r="E19" s="174" t="s">
        <v>208</v>
      </c>
      <c r="F19" s="174"/>
      <c r="G19" s="29">
        <v>10</v>
      </c>
      <c r="H19" s="7">
        <v>4</v>
      </c>
      <c r="I19" s="111">
        <v>10</v>
      </c>
      <c r="J19" s="112">
        <v>4</v>
      </c>
      <c r="L19" s="174" t="s">
        <v>87</v>
      </c>
      <c r="M19" s="175"/>
      <c r="N19" s="29">
        <v>16</v>
      </c>
      <c r="O19" s="29">
        <v>6</v>
      </c>
      <c r="P19" s="29">
        <v>1</v>
      </c>
      <c r="Q19" s="29">
        <v>9</v>
      </c>
      <c r="R19" s="29" t="s">
        <v>247</v>
      </c>
      <c r="S19" s="7">
        <v>19</v>
      </c>
    </row>
    <row r="20" spans="1:19" ht="22.5" customHeight="1" x14ac:dyDescent="0.25">
      <c r="A20" s="174" t="s">
        <v>209</v>
      </c>
      <c r="B20" s="174"/>
      <c r="C20" s="29"/>
      <c r="D20" s="7"/>
      <c r="E20" s="174" t="s">
        <v>209</v>
      </c>
      <c r="F20" s="174"/>
      <c r="G20" s="29">
        <v>16</v>
      </c>
      <c r="H20" s="7">
        <v>6</v>
      </c>
      <c r="I20" s="111">
        <v>16</v>
      </c>
      <c r="J20" s="112">
        <v>6</v>
      </c>
      <c r="L20" s="174" t="s">
        <v>131</v>
      </c>
      <c r="M20" s="175"/>
      <c r="N20" s="29">
        <v>16</v>
      </c>
      <c r="O20" s="29">
        <v>5</v>
      </c>
      <c r="P20" s="29">
        <v>0</v>
      </c>
      <c r="Q20" s="29">
        <v>11</v>
      </c>
      <c r="R20" s="29" t="s">
        <v>249</v>
      </c>
      <c r="S20" s="7">
        <v>15</v>
      </c>
    </row>
    <row r="21" spans="1:19" ht="22.5" customHeight="1" x14ac:dyDescent="0.25">
      <c r="A21" s="174" t="s">
        <v>210</v>
      </c>
      <c r="B21" s="175"/>
      <c r="C21" s="29"/>
      <c r="D21" s="7"/>
      <c r="E21" s="174" t="s">
        <v>210</v>
      </c>
      <c r="F21" s="175"/>
      <c r="G21" s="29">
        <v>16</v>
      </c>
      <c r="H21" s="7">
        <v>4</v>
      </c>
      <c r="I21" s="111">
        <v>16</v>
      </c>
      <c r="J21" s="112">
        <v>4</v>
      </c>
      <c r="L21" s="174" t="s">
        <v>130</v>
      </c>
      <c r="M21" s="175"/>
      <c r="N21" s="29">
        <v>16</v>
      </c>
      <c r="O21" s="29">
        <v>3</v>
      </c>
      <c r="P21" s="29">
        <v>1</v>
      </c>
      <c r="Q21" s="29">
        <v>12</v>
      </c>
      <c r="R21" s="29" t="s">
        <v>250</v>
      </c>
      <c r="S21" s="7">
        <v>10</v>
      </c>
    </row>
    <row r="22" spans="1:19" ht="22.5" customHeight="1" thickBot="1" x14ac:dyDescent="0.3">
      <c r="A22" s="172" t="s">
        <v>251</v>
      </c>
      <c r="B22" s="173"/>
      <c r="C22" s="30"/>
      <c r="D22" s="8"/>
      <c r="E22" s="172" t="s">
        <v>251</v>
      </c>
      <c r="F22" s="173"/>
      <c r="G22" s="30">
        <v>6</v>
      </c>
      <c r="H22" s="8">
        <v>0</v>
      </c>
      <c r="I22" s="113">
        <v>6</v>
      </c>
      <c r="J22" s="114">
        <v>0</v>
      </c>
      <c r="L22" s="172" t="s">
        <v>40</v>
      </c>
      <c r="M22" s="173"/>
      <c r="N22" s="30">
        <v>16</v>
      </c>
      <c r="O22" s="30">
        <v>0</v>
      </c>
      <c r="P22" s="30">
        <v>0</v>
      </c>
      <c r="Q22" s="30">
        <v>16</v>
      </c>
      <c r="R22" s="30" t="s">
        <v>248</v>
      </c>
      <c r="S22" s="8">
        <v>0</v>
      </c>
    </row>
    <row r="23" spans="1:19" ht="22.5" customHeight="1" thickBot="1" x14ac:dyDescent="0.3">
      <c r="A23" s="179" t="s">
        <v>86</v>
      </c>
      <c r="B23" s="180"/>
      <c r="C23" s="180"/>
      <c r="D23" s="181"/>
      <c r="E23" s="179" t="s">
        <v>86</v>
      </c>
      <c r="F23" s="180"/>
      <c r="G23" s="180"/>
      <c r="H23" s="181"/>
    </row>
    <row r="24" spans="1:19" ht="22.5" customHeight="1" x14ac:dyDescent="0.25">
      <c r="A24" s="176" t="s">
        <v>73</v>
      </c>
      <c r="B24" s="177"/>
      <c r="C24" s="115" t="s">
        <v>74</v>
      </c>
      <c r="D24" s="116" t="s">
        <v>75</v>
      </c>
      <c r="E24" s="176" t="s">
        <v>73</v>
      </c>
      <c r="F24" s="177"/>
      <c r="G24" s="115" t="s">
        <v>74</v>
      </c>
      <c r="H24" s="116" t="s">
        <v>75</v>
      </c>
      <c r="I24" s="117" t="s">
        <v>74</v>
      </c>
      <c r="J24" s="118" t="s">
        <v>75</v>
      </c>
    </row>
    <row r="25" spans="1:19" ht="22.5" customHeight="1" thickBot="1" x14ac:dyDescent="0.3">
      <c r="A25" s="178" t="s">
        <v>9</v>
      </c>
      <c r="B25" s="178"/>
      <c r="C25" s="29">
        <v>16</v>
      </c>
      <c r="D25" s="7">
        <v>25</v>
      </c>
      <c r="E25" s="178" t="s">
        <v>9</v>
      </c>
      <c r="F25" s="178"/>
      <c r="G25" s="29">
        <v>16</v>
      </c>
      <c r="H25" s="7">
        <v>20</v>
      </c>
      <c r="I25" s="111">
        <v>32</v>
      </c>
      <c r="J25" s="112">
        <v>45</v>
      </c>
    </row>
    <row r="26" spans="1:19" ht="22.5" customHeight="1" thickBot="1" x14ac:dyDescent="0.3">
      <c r="A26" s="174" t="s">
        <v>7</v>
      </c>
      <c r="B26" s="174"/>
      <c r="C26" s="29">
        <v>16</v>
      </c>
      <c r="D26" s="7">
        <v>27</v>
      </c>
      <c r="E26" s="174" t="s">
        <v>7</v>
      </c>
      <c r="F26" s="174"/>
      <c r="G26" s="29">
        <v>16</v>
      </c>
      <c r="H26" s="7">
        <v>25</v>
      </c>
      <c r="I26" s="111">
        <v>32</v>
      </c>
      <c r="J26" s="112">
        <v>52</v>
      </c>
      <c r="K26" s="171" t="s">
        <v>224</v>
      </c>
    </row>
    <row r="27" spans="1:19" ht="22.5" customHeight="1" x14ac:dyDescent="0.25">
      <c r="A27" s="174" t="s">
        <v>8</v>
      </c>
      <c r="B27" s="174"/>
      <c r="C27" s="29">
        <v>10</v>
      </c>
      <c r="D27" s="7">
        <v>9</v>
      </c>
      <c r="E27" s="174" t="s">
        <v>8</v>
      </c>
      <c r="F27" s="174"/>
      <c r="G27" s="29">
        <v>16</v>
      </c>
      <c r="H27" s="7">
        <v>17</v>
      </c>
      <c r="I27" s="111">
        <v>26</v>
      </c>
      <c r="J27" s="112">
        <v>26</v>
      </c>
    </row>
    <row r="28" spans="1:19" ht="22.5" customHeight="1" x14ac:dyDescent="0.25">
      <c r="A28" s="174" t="s">
        <v>15</v>
      </c>
      <c r="B28" s="174"/>
      <c r="C28" s="29">
        <v>14</v>
      </c>
      <c r="D28" s="7">
        <v>10</v>
      </c>
      <c r="E28" s="174" t="s">
        <v>15</v>
      </c>
      <c r="F28" s="174"/>
      <c r="G28" s="29">
        <v>16</v>
      </c>
      <c r="H28" s="7">
        <v>21</v>
      </c>
      <c r="I28" s="111">
        <v>30</v>
      </c>
      <c r="J28" s="112">
        <v>31</v>
      </c>
    </row>
    <row r="29" spans="1:19" ht="22.5" customHeight="1" x14ac:dyDescent="0.25">
      <c r="A29" s="174" t="s">
        <v>10</v>
      </c>
      <c r="B29" s="174"/>
      <c r="C29" s="29">
        <v>8</v>
      </c>
      <c r="D29" s="7">
        <v>4</v>
      </c>
      <c r="E29" s="174" t="s">
        <v>10</v>
      </c>
      <c r="F29" s="174"/>
      <c r="G29" s="29"/>
      <c r="H29" s="7"/>
      <c r="I29" s="111">
        <v>8</v>
      </c>
      <c r="J29" s="112">
        <v>4</v>
      </c>
    </row>
    <row r="30" spans="1:19" ht="22.5" customHeight="1" x14ac:dyDescent="0.25">
      <c r="A30" s="174" t="s">
        <v>100</v>
      </c>
      <c r="B30" s="174"/>
      <c r="C30" s="29"/>
      <c r="D30" s="7"/>
      <c r="E30" s="174" t="s">
        <v>100</v>
      </c>
      <c r="F30" s="174"/>
      <c r="G30" s="29"/>
      <c r="H30" s="7"/>
      <c r="I30" s="111"/>
      <c r="J30" s="112"/>
    </row>
    <row r="31" spans="1:19" ht="22.5" customHeight="1" x14ac:dyDescent="0.25">
      <c r="A31" s="174"/>
      <c r="B31" s="174"/>
      <c r="C31" s="29"/>
      <c r="D31" s="7"/>
      <c r="E31" s="174"/>
      <c r="F31" s="174"/>
      <c r="G31" s="29"/>
      <c r="H31" s="7"/>
      <c r="I31" s="111"/>
      <c r="J31" s="112"/>
    </row>
    <row r="32" spans="1:19" ht="22.5" customHeight="1" x14ac:dyDescent="0.25">
      <c r="A32" s="174"/>
      <c r="B32" s="175"/>
      <c r="C32" s="29"/>
      <c r="D32" s="7"/>
      <c r="E32" s="174"/>
      <c r="F32" s="175"/>
      <c r="G32" s="29"/>
      <c r="H32" s="7"/>
      <c r="I32" s="111"/>
      <c r="J32" s="112"/>
    </row>
    <row r="33" spans="1:10" ht="22.5" customHeight="1" thickBot="1" x14ac:dyDescent="0.3">
      <c r="A33" s="172"/>
      <c r="B33" s="173"/>
      <c r="C33" s="30"/>
      <c r="D33" s="8"/>
      <c r="E33" s="172"/>
      <c r="F33" s="173"/>
      <c r="G33" s="30"/>
      <c r="H33" s="8"/>
      <c r="I33" s="113"/>
      <c r="J33" s="114"/>
    </row>
    <row r="34" spans="1:10" ht="22.5" customHeight="1" thickBot="1" x14ac:dyDescent="0.3">
      <c r="A34" s="179" t="s">
        <v>116</v>
      </c>
      <c r="B34" s="180"/>
      <c r="C34" s="180"/>
      <c r="D34" s="181"/>
      <c r="E34" s="179" t="s">
        <v>116</v>
      </c>
      <c r="F34" s="180"/>
      <c r="G34" s="180"/>
      <c r="H34" s="181"/>
    </row>
    <row r="35" spans="1:10" ht="22.5" customHeight="1" x14ac:dyDescent="0.25">
      <c r="A35" s="176" t="s">
        <v>73</v>
      </c>
      <c r="B35" s="177"/>
      <c r="C35" s="115" t="s">
        <v>74</v>
      </c>
      <c r="D35" s="116" t="s">
        <v>75</v>
      </c>
      <c r="E35" s="176" t="s">
        <v>73</v>
      </c>
      <c r="F35" s="177"/>
      <c r="G35" s="115" t="s">
        <v>74</v>
      </c>
      <c r="H35" s="116" t="s">
        <v>75</v>
      </c>
      <c r="I35" s="117" t="s">
        <v>74</v>
      </c>
      <c r="J35" s="118" t="s">
        <v>75</v>
      </c>
    </row>
    <row r="36" spans="1:10" ht="22.5" customHeight="1" x14ac:dyDescent="0.25">
      <c r="A36" s="178" t="s">
        <v>102</v>
      </c>
      <c r="B36" s="178"/>
      <c r="C36" s="29">
        <v>15</v>
      </c>
      <c r="D36" s="7">
        <v>18</v>
      </c>
      <c r="E36" s="178" t="s">
        <v>102</v>
      </c>
      <c r="F36" s="178"/>
      <c r="G36" s="29">
        <v>14</v>
      </c>
      <c r="H36" s="7">
        <v>15</v>
      </c>
      <c r="I36" s="111">
        <v>29</v>
      </c>
      <c r="J36" s="112">
        <v>33</v>
      </c>
    </row>
    <row r="37" spans="1:10" ht="22.5" customHeight="1" x14ac:dyDescent="0.25">
      <c r="A37" s="174" t="s">
        <v>103</v>
      </c>
      <c r="B37" s="174"/>
      <c r="C37" s="29">
        <v>16</v>
      </c>
      <c r="D37" s="7">
        <v>23</v>
      </c>
      <c r="E37" s="174" t="s">
        <v>103</v>
      </c>
      <c r="F37" s="174"/>
      <c r="G37" s="29">
        <v>16</v>
      </c>
      <c r="H37" s="7">
        <v>16</v>
      </c>
      <c r="I37" s="111">
        <v>32</v>
      </c>
      <c r="J37" s="112">
        <v>39</v>
      </c>
    </row>
    <row r="38" spans="1:10" ht="22.5" customHeight="1" x14ac:dyDescent="0.25">
      <c r="A38" s="174" t="s">
        <v>104</v>
      </c>
      <c r="B38" s="174"/>
      <c r="C38" s="29">
        <v>16</v>
      </c>
      <c r="D38" s="7">
        <v>20</v>
      </c>
      <c r="E38" s="174" t="s">
        <v>104</v>
      </c>
      <c r="F38" s="174"/>
      <c r="G38" s="29">
        <v>15</v>
      </c>
      <c r="H38" s="7">
        <v>20</v>
      </c>
      <c r="I38" s="111">
        <v>31</v>
      </c>
      <c r="J38" s="112">
        <v>40</v>
      </c>
    </row>
    <row r="39" spans="1:10" ht="22.5" customHeight="1" x14ac:dyDescent="0.25">
      <c r="A39" s="174" t="s">
        <v>105</v>
      </c>
      <c r="B39" s="174"/>
      <c r="C39" s="29">
        <v>8</v>
      </c>
      <c r="D39" s="7">
        <v>5</v>
      </c>
      <c r="E39" s="174" t="s">
        <v>105</v>
      </c>
      <c r="F39" s="174"/>
      <c r="G39" s="29">
        <v>7</v>
      </c>
      <c r="H39" s="7">
        <v>12</v>
      </c>
      <c r="I39" s="111">
        <v>15</v>
      </c>
      <c r="J39" s="112">
        <v>17</v>
      </c>
    </row>
    <row r="40" spans="1:10" ht="22.5" customHeight="1" x14ac:dyDescent="0.25">
      <c r="A40" s="174" t="s">
        <v>106</v>
      </c>
      <c r="B40" s="174"/>
      <c r="C40" s="29">
        <v>9</v>
      </c>
      <c r="D40" s="7">
        <v>7</v>
      </c>
      <c r="E40" s="174" t="s">
        <v>106</v>
      </c>
      <c r="F40" s="174"/>
      <c r="G40" s="29"/>
      <c r="H40" s="7"/>
      <c r="I40" s="111">
        <v>9</v>
      </c>
      <c r="J40" s="112">
        <v>7</v>
      </c>
    </row>
    <row r="41" spans="1:10" ht="22.5" customHeight="1" x14ac:dyDescent="0.25">
      <c r="A41" s="174" t="s">
        <v>107</v>
      </c>
      <c r="B41" s="174"/>
      <c r="C41" s="29"/>
      <c r="D41" s="7"/>
      <c r="E41" s="174" t="s">
        <v>107</v>
      </c>
      <c r="F41" s="174"/>
      <c r="G41" s="29">
        <v>12</v>
      </c>
      <c r="H41" s="7">
        <v>14</v>
      </c>
      <c r="I41" s="111">
        <v>12</v>
      </c>
      <c r="J41" s="112">
        <v>14</v>
      </c>
    </row>
    <row r="42" spans="1:10" ht="22.5" customHeight="1" x14ac:dyDescent="0.25">
      <c r="A42" s="174" t="s">
        <v>108</v>
      </c>
      <c r="B42" s="174"/>
      <c r="C42" s="29"/>
      <c r="D42" s="7"/>
      <c r="E42" s="174" t="s">
        <v>108</v>
      </c>
      <c r="F42" s="174"/>
      <c r="G42" s="29"/>
      <c r="H42" s="7"/>
      <c r="I42" s="111"/>
      <c r="J42" s="112"/>
    </row>
    <row r="43" spans="1:10" ht="22.5" customHeight="1" x14ac:dyDescent="0.25">
      <c r="A43" s="174"/>
      <c r="B43" s="175"/>
      <c r="C43" s="29"/>
      <c r="D43" s="7"/>
      <c r="E43" s="174"/>
      <c r="F43" s="175"/>
      <c r="G43" s="29"/>
      <c r="H43" s="7"/>
      <c r="I43" s="111"/>
      <c r="J43" s="112"/>
    </row>
    <row r="44" spans="1:10" ht="22.5" customHeight="1" thickBot="1" x14ac:dyDescent="0.3">
      <c r="A44" s="172"/>
      <c r="B44" s="173"/>
      <c r="C44" s="30"/>
      <c r="D44" s="8"/>
      <c r="E44" s="172"/>
      <c r="F44" s="173"/>
      <c r="G44" s="30"/>
      <c r="H44" s="8"/>
      <c r="I44" s="113"/>
      <c r="J44" s="114"/>
    </row>
    <row r="45" spans="1:10" ht="22.5" customHeight="1" thickBot="1" x14ac:dyDescent="0.3">
      <c r="A45" s="179" t="s">
        <v>87</v>
      </c>
      <c r="B45" s="180"/>
      <c r="C45" s="180"/>
      <c r="D45" s="181"/>
      <c r="E45" s="179" t="s">
        <v>87</v>
      </c>
      <c r="F45" s="180"/>
      <c r="G45" s="180"/>
      <c r="H45" s="181"/>
    </row>
    <row r="46" spans="1:10" ht="22.5" customHeight="1" x14ac:dyDescent="0.25">
      <c r="A46" s="176" t="s">
        <v>73</v>
      </c>
      <c r="B46" s="177"/>
      <c r="C46" s="115" t="s">
        <v>74</v>
      </c>
      <c r="D46" s="116" t="s">
        <v>75</v>
      </c>
      <c r="E46" s="176" t="s">
        <v>73</v>
      </c>
      <c r="F46" s="177"/>
      <c r="G46" s="115" t="s">
        <v>74</v>
      </c>
      <c r="H46" s="116" t="s">
        <v>75</v>
      </c>
      <c r="I46" s="117" t="s">
        <v>74</v>
      </c>
      <c r="J46" s="118" t="s">
        <v>75</v>
      </c>
    </row>
    <row r="47" spans="1:10" ht="22.5" customHeight="1" x14ac:dyDescent="0.25">
      <c r="A47" s="178" t="s">
        <v>11</v>
      </c>
      <c r="B47" s="178"/>
      <c r="C47" s="29">
        <v>16</v>
      </c>
      <c r="D47" s="7">
        <v>26</v>
      </c>
      <c r="E47" s="178" t="s">
        <v>11</v>
      </c>
      <c r="F47" s="178"/>
      <c r="G47" s="29"/>
      <c r="H47" s="7"/>
      <c r="I47" s="111">
        <v>16</v>
      </c>
      <c r="J47" s="112">
        <v>26</v>
      </c>
    </row>
    <row r="48" spans="1:10" ht="22.5" customHeight="1" x14ac:dyDescent="0.25">
      <c r="A48" s="174" t="s">
        <v>12</v>
      </c>
      <c r="B48" s="174"/>
      <c r="C48" s="29">
        <v>16</v>
      </c>
      <c r="D48" s="7">
        <v>17</v>
      </c>
      <c r="E48" s="174" t="s">
        <v>12</v>
      </c>
      <c r="F48" s="174"/>
      <c r="G48" s="29">
        <v>13</v>
      </c>
      <c r="H48" s="7">
        <v>12</v>
      </c>
      <c r="I48" s="111">
        <v>29</v>
      </c>
      <c r="J48" s="112">
        <v>29</v>
      </c>
    </row>
    <row r="49" spans="1:11" ht="22.5" customHeight="1" x14ac:dyDescent="0.25">
      <c r="A49" s="174" t="s">
        <v>13</v>
      </c>
      <c r="B49" s="174"/>
      <c r="C49" s="29">
        <v>16</v>
      </c>
      <c r="D49" s="7">
        <v>11</v>
      </c>
      <c r="E49" s="174" t="s">
        <v>13</v>
      </c>
      <c r="F49" s="174"/>
      <c r="G49" s="29">
        <v>13</v>
      </c>
      <c r="H49" s="7">
        <v>14</v>
      </c>
      <c r="I49" s="111">
        <v>29</v>
      </c>
      <c r="J49" s="112">
        <v>25</v>
      </c>
    </row>
    <row r="50" spans="1:11" ht="22.5" customHeight="1" x14ac:dyDescent="0.25">
      <c r="A50" s="174" t="s">
        <v>14</v>
      </c>
      <c r="B50" s="174"/>
      <c r="C50" s="29">
        <v>16</v>
      </c>
      <c r="D50" s="7">
        <v>7</v>
      </c>
      <c r="E50" s="174" t="s">
        <v>14</v>
      </c>
      <c r="F50" s="174"/>
      <c r="G50" s="29">
        <v>6</v>
      </c>
      <c r="H50" s="7">
        <v>3</v>
      </c>
      <c r="I50" s="111">
        <v>22</v>
      </c>
      <c r="J50" s="112">
        <v>10</v>
      </c>
    </row>
    <row r="51" spans="1:11" ht="22.5" customHeight="1" x14ac:dyDescent="0.25">
      <c r="A51" s="174" t="s">
        <v>211</v>
      </c>
      <c r="B51" s="174"/>
      <c r="C51" s="29"/>
      <c r="D51" s="7"/>
      <c r="E51" s="174" t="s">
        <v>211</v>
      </c>
      <c r="F51" s="174"/>
      <c r="G51" s="29">
        <v>13</v>
      </c>
      <c r="H51" s="7">
        <v>11</v>
      </c>
      <c r="I51" s="111">
        <v>13</v>
      </c>
      <c r="J51" s="112">
        <v>11</v>
      </c>
    </row>
    <row r="52" spans="1:11" ht="22.5" customHeight="1" x14ac:dyDescent="0.25">
      <c r="A52" s="174" t="s">
        <v>212</v>
      </c>
      <c r="B52" s="174"/>
      <c r="C52" s="29"/>
      <c r="D52" s="7"/>
      <c r="E52" s="174" t="s">
        <v>212</v>
      </c>
      <c r="F52" s="174"/>
      <c r="G52" s="29">
        <v>9</v>
      </c>
      <c r="H52" s="7">
        <v>9</v>
      </c>
      <c r="I52" s="111">
        <v>9</v>
      </c>
      <c r="J52" s="112">
        <v>9</v>
      </c>
    </row>
    <row r="53" spans="1:11" ht="22.5" customHeight="1" x14ac:dyDescent="0.25">
      <c r="A53" s="174" t="s">
        <v>213</v>
      </c>
      <c r="B53" s="174"/>
      <c r="C53" s="29"/>
      <c r="D53" s="7"/>
      <c r="E53" s="174" t="s">
        <v>213</v>
      </c>
      <c r="F53" s="174"/>
      <c r="G53" s="29">
        <v>8</v>
      </c>
      <c r="H53" s="7">
        <v>4</v>
      </c>
      <c r="I53" s="111">
        <v>8</v>
      </c>
      <c r="J53" s="112">
        <v>4</v>
      </c>
    </row>
    <row r="54" spans="1:11" ht="22.5" customHeight="1" x14ac:dyDescent="0.25">
      <c r="A54" s="174" t="s">
        <v>251</v>
      </c>
      <c r="B54" s="175"/>
      <c r="C54" s="29"/>
      <c r="D54" s="7"/>
      <c r="E54" s="174" t="s">
        <v>251</v>
      </c>
      <c r="F54" s="175"/>
      <c r="G54" s="29">
        <v>2</v>
      </c>
      <c r="H54" s="7">
        <v>4</v>
      </c>
      <c r="I54" s="111">
        <v>2</v>
      </c>
      <c r="J54" s="112">
        <v>4</v>
      </c>
    </row>
    <row r="55" spans="1:11" ht="22.5" customHeight="1" thickBot="1" x14ac:dyDescent="0.3">
      <c r="A55" s="172"/>
      <c r="B55" s="173"/>
      <c r="C55" s="30"/>
      <c r="D55" s="8"/>
      <c r="E55" s="172"/>
      <c r="F55" s="173"/>
      <c r="G55" s="30"/>
      <c r="H55" s="8"/>
      <c r="I55" s="113"/>
      <c r="J55" s="114"/>
    </row>
    <row r="56" spans="1:11" ht="22.5" customHeight="1" thickBot="1" x14ac:dyDescent="0.3">
      <c r="A56" s="179" t="s">
        <v>117</v>
      </c>
      <c r="B56" s="180"/>
      <c r="C56" s="180"/>
      <c r="D56" s="181"/>
      <c r="E56" s="179" t="s">
        <v>117</v>
      </c>
      <c r="F56" s="180"/>
      <c r="G56" s="180"/>
      <c r="H56" s="181"/>
    </row>
    <row r="57" spans="1:11" ht="22.5" customHeight="1" thickBot="1" x14ac:dyDescent="0.3">
      <c r="A57" s="176" t="s">
        <v>73</v>
      </c>
      <c r="B57" s="177"/>
      <c r="C57" s="115" t="s">
        <v>74</v>
      </c>
      <c r="D57" s="116" t="s">
        <v>75</v>
      </c>
      <c r="E57" s="176" t="s">
        <v>73</v>
      </c>
      <c r="F57" s="177"/>
      <c r="G57" s="115" t="s">
        <v>74</v>
      </c>
      <c r="H57" s="116" t="s">
        <v>75</v>
      </c>
      <c r="I57" s="117" t="s">
        <v>74</v>
      </c>
      <c r="J57" s="118" t="s">
        <v>75</v>
      </c>
    </row>
    <row r="58" spans="1:11" ht="22.5" customHeight="1" thickBot="1" x14ac:dyDescent="0.3">
      <c r="A58" s="178" t="s">
        <v>1</v>
      </c>
      <c r="B58" s="178"/>
      <c r="C58" s="29">
        <v>16</v>
      </c>
      <c r="D58" s="7">
        <v>27</v>
      </c>
      <c r="E58" s="178" t="s">
        <v>1</v>
      </c>
      <c r="F58" s="178"/>
      <c r="G58" s="29">
        <v>15</v>
      </c>
      <c r="H58" s="7">
        <v>21</v>
      </c>
      <c r="I58" s="111">
        <v>31</v>
      </c>
      <c r="J58" s="112">
        <v>48</v>
      </c>
      <c r="K58" s="171" t="s">
        <v>225</v>
      </c>
    </row>
    <row r="59" spans="1:11" ht="22.5" customHeight="1" thickBot="1" x14ac:dyDescent="0.3">
      <c r="A59" s="174" t="s">
        <v>2</v>
      </c>
      <c r="B59" s="174"/>
      <c r="C59" s="29">
        <v>16</v>
      </c>
      <c r="D59" s="7">
        <v>27</v>
      </c>
      <c r="E59" s="174" t="s">
        <v>2</v>
      </c>
      <c r="F59" s="174"/>
      <c r="G59" s="29">
        <v>15</v>
      </c>
      <c r="H59" s="7">
        <v>20</v>
      </c>
      <c r="I59" s="111">
        <v>31</v>
      </c>
      <c r="J59" s="112">
        <v>47</v>
      </c>
      <c r="K59" s="171" t="s">
        <v>226</v>
      </c>
    </row>
    <row r="60" spans="1:11" ht="22.5" customHeight="1" x14ac:dyDescent="0.25">
      <c r="A60" s="174" t="s">
        <v>3</v>
      </c>
      <c r="B60" s="174"/>
      <c r="C60" s="29"/>
      <c r="D60" s="7"/>
      <c r="E60" s="174" t="s">
        <v>3</v>
      </c>
      <c r="F60" s="174"/>
      <c r="G60" s="29"/>
      <c r="H60" s="7"/>
      <c r="I60" s="111"/>
      <c r="J60" s="112"/>
    </row>
    <row r="61" spans="1:11" ht="22.5" customHeight="1" x14ac:dyDescent="0.25">
      <c r="A61" s="174" t="s">
        <v>4</v>
      </c>
      <c r="B61" s="174"/>
      <c r="C61" s="29"/>
      <c r="D61" s="7"/>
      <c r="E61" s="174" t="s">
        <v>4</v>
      </c>
      <c r="F61" s="174"/>
      <c r="G61" s="29">
        <v>15</v>
      </c>
      <c r="H61" s="7">
        <v>14</v>
      </c>
      <c r="I61" s="111">
        <v>15</v>
      </c>
      <c r="J61" s="112">
        <v>14</v>
      </c>
    </row>
    <row r="62" spans="1:11" ht="22.5" customHeight="1" x14ac:dyDescent="0.25">
      <c r="A62" s="174" t="s">
        <v>5</v>
      </c>
      <c r="B62" s="174"/>
      <c r="C62" s="29">
        <v>13</v>
      </c>
      <c r="D62" s="7">
        <v>12</v>
      </c>
      <c r="E62" s="174" t="s">
        <v>5</v>
      </c>
      <c r="F62" s="174"/>
      <c r="G62" s="29">
        <v>11</v>
      </c>
      <c r="H62" s="7">
        <v>15</v>
      </c>
      <c r="I62" s="111">
        <v>24</v>
      </c>
      <c r="J62" s="112">
        <v>27</v>
      </c>
    </row>
    <row r="63" spans="1:11" ht="22.5" customHeight="1" x14ac:dyDescent="0.25">
      <c r="A63" s="174" t="s">
        <v>6</v>
      </c>
      <c r="B63" s="174"/>
      <c r="C63" s="29">
        <v>6</v>
      </c>
      <c r="D63" s="7">
        <v>7</v>
      </c>
      <c r="E63" s="174" t="s">
        <v>6</v>
      </c>
      <c r="F63" s="174"/>
      <c r="G63" s="29"/>
      <c r="H63" s="7"/>
      <c r="I63" s="111">
        <v>6</v>
      </c>
      <c r="J63" s="112">
        <v>7</v>
      </c>
    </row>
    <row r="64" spans="1:11" ht="22.5" customHeight="1" x14ac:dyDescent="0.25">
      <c r="A64" s="174" t="s">
        <v>35</v>
      </c>
      <c r="B64" s="174"/>
      <c r="C64" s="29">
        <v>1</v>
      </c>
      <c r="D64" s="7">
        <v>2</v>
      </c>
      <c r="E64" s="174" t="s">
        <v>35</v>
      </c>
      <c r="F64" s="174"/>
      <c r="G64" s="29">
        <v>2</v>
      </c>
      <c r="H64" s="7">
        <v>2</v>
      </c>
      <c r="I64" s="111">
        <v>3</v>
      </c>
      <c r="J64" s="112">
        <v>4</v>
      </c>
    </row>
    <row r="65" spans="1:11" ht="22.5" customHeight="1" x14ac:dyDescent="0.25">
      <c r="A65" s="174" t="s">
        <v>98</v>
      </c>
      <c r="B65" s="174"/>
      <c r="C65" s="29">
        <v>10</v>
      </c>
      <c r="D65" s="7">
        <v>8</v>
      </c>
      <c r="E65" s="174" t="s">
        <v>98</v>
      </c>
      <c r="F65" s="174"/>
      <c r="G65" s="29">
        <v>6</v>
      </c>
      <c r="H65" s="7">
        <v>9</v>
      </c>
      <c r="I65" s="111">
        <v>16</v>
      </c>
      <c r="J65" s="112">
        <v>17</v>
      </c>
    </row>
    <row r="66" spans="1:11" ht="22.5" customHeight="1" thickBot="1" x14ac:dyDescent="0.3">
      <c r="A66" s="174" t="s">
        <v>95</v>
      </c>
      <c r="B66" s="175"/>
      <c r="C66" s="30">
        <v>2</v>
      </c>
      <c r="D66" s="8">
        <v>2</v>
      </c>
      <c r="E66" s="174" t="s">
        <v>95</v>
      </c>
      <c r="F66" s="175"/>
      <c r="G66" s="30"/>
      <c r="H66" s="8"/>
      <c r="I66" s="113">
        <v>2</v>
      </c>
      <c r="J66" s="114">
        <v>2</v>
      </c>
    </row>
    <row r="67" spans="1:11" ht="22.5" customHeight="1" thickBot="1" x14ac:dyDescent="0.3">
      <c r="A67" s="179" t="s">
        <v>126</v>
      </c>
      <c r="B67" s="180"/>
      <c r="C67" s="180"/>
      <c r="D67" s="181"/>
      <c r="E67" s="179" t="s">
        <v>126</v>
      </c>
      <c r="F67" s="180"/>
      <c r="G67" s="180"/>
      <c r="H67" s="181"/>
    </row>
    <row r="68" spans="1:11" ht="22.5" customHeight="1" x14ac:dyDescent="0.25">
      <c r="A68" s="176" t="s">
        <v>73</v>
      </c>
      <c r="B68" s="177"/>
      <c r="C68" s="115" t="s">
        <v>74</v>
      </c>
      <c r="D68" s="116" t="s">
        <v>75</v>
      </c>
      <c r="E68" s="176" t="s">
        <v>73</v>
      </c>
      <c r="F68" s="177"/>
      <c r="G68" s="115" t="s">
        <v>74</v>
      </c>
      <c r="H68" s="116" t="s">
        <v>75</v>
      </c>
      <c r="I68" s="117" t="s">
        <v>74</v>
      </c>
      <c r="J68" s="118" t="s">
        <v>75</v>
      </c>
    </row>
    <row r="69" spans="1:11" ht="22.5" customHeight="1" x14ac:dyDescent="0.25">
      <c r="A69" s="178" t="s">
        <v>39</v>
      </c>
      <c r="B69" s="178"/>
      <c r="C69" s="29">
        <v>13</v>
      </c>
      <c r="D69" s="7">
        <v>13</v>
      </c>
      <c r="E69" s="178" t="s">
        <v>39</v>
      </c>
      <c r="F69" s="178"/>
      <c r="G69" s="29">
        <v>6</v>
      </c>
      <c r="H69" s="7">
        <v>7</v>
      </c>
      <c r="I69" s="111">
        <v>19</v>
      </c>
      <c r="J69" s="112">
        <v>20</v>
      </c>
    </row>
    <row r="70" spans="1:11" ht="22.5" customHeight="1" x14ac:dyDescent="0.25">
      <c r="A70" s="174" t="s">
        <v>24</v>
      </c>
      <c r="B70" s="174"/>
      <c r="C70" s="29">
        <v>13</v>
      </c>
      <c r="D70" s="7">
        <v>12</v>
      </c>
      <c r="E70" s="174" t="s">
        <v>24</v>
      </c>
      <c r="F70" s="174"/>
      <c r="G70" s="29">
        <v>14</v>
      </c>
      <c r="H70" s="7">
        <v>11</v>
      </c>
      <c r="I70" s="111">
        <v>27</v>
      </c>
      <c r="J70" s="112">
        <v>23</v>
      </c>
    </row>
    <row r="71" spans="1:11" ht="22.5" customHeight="1" x14ac:dyDescent="0.25">
      <c r="A71" s="174" t="s">
        <v>23</v>
      </c>
      <c r="B71" s="174"/>
      <c r="C71" s="29">
        <v>13</v>
      </c>
      <c r="D71" s="7">
        <v>17</v>
      </c>
      <c r="E71" s="174" t="s">
        <v>23</v>
      </c>
      <c r="F71" s="174"/>
      <c r="G71" s="29">
        <v>16</v>
      </c>
      <c r="H71" s="7">
        <v>21</v>
      </c>
      <c r="I71" s="111">
        <v>29</v>
      </c>
      <c r="J71" s="112">
        <v>38</v>
      </c>
    </row>
    <row r="72" spans="1:11" ht="22.5" customHeight="1" x14ac:dyDescent="0.25">
      <c r="A72" s="174" t="s">
        <v>119</v>
      </c>
      <c r="B72" s="174"/>
      <c r="C72" s="29">
        <v>13</v>
      </c>
      <c r="D72" s="7">
        <v>8</v>
      </c>
      <c r="E72" s="174" t="s">
        <v>119</v>
      </c>
      <c r="F72" s="174"/>
      <c r="G72" s="29">
        <v>13</v>
      </c>
      <c r="H72" s="7">
        <v>7</v>
      </c>
      <c r="I72" s="111">
        <v>26</v>
      </c>
      <c r="J72" s="112">
        <v>15</v>
      </c>
    </row>
    <row r="73" spans="1:11" ht="22.5" customHeight="1" x14ac:dyDescent="0.25">
      <c r="A73" s="174" t="s">
        <v>120</v>
      </c>
      <c r="B73" s="174"/>
      <c r="C73" s="29">
        <v>12</v>
      </c>
      <c r="D73" s="7">
        <v>0</v>
      </c>
      <c r="E73" s="174" t="s">
        <v>120</v>
      </c>
      <c r="F73" s="174"/>
      <c r="G73" s="29">
        <v>12</v>
      </c>
      <c r="H73" s="7">
        <v>0</v>
      </c>
      <c r="I73" s="111">
        <v>24</v>
      </c>
      <c r="J73" s="112">
        <v>0</v>
      </c>
    </row>
    <row r="74" spans="1:11" ht="22.5" customHeight="1" x14ac:dyDescent="0.25">
      <c r="A74" s="174" t="s">
        <v>223</v>
      </c>
      <c r="B74" s="174"/>
      <c r="C74" s="29"/>
      <c r="D74" s="7"/>
      <c r="E74" s="174" t="s">
        <v>223</v>
      </c>
      <c r="F74" s="174"/>
      <c r="G74" s="29">
        <v>1</v>
      </c>
      <c r="H74" s="7">
        <v>1</v>
      </c>
      <c r="I74" s="111">
        <v>1</v>
      </c>
      <c r="J74" s="112">
        <v>1</v>
      </c>
    </row>
    <row r="75" spans="1:11" ht="22.5" customHeight="1" x14ac:dyDescent="0.25">
      <c r="A75" s="174" t="s">
        <v>251</v>
      </c>
      <c r="B75" s="174"/>
      <c r="C75" s="29"/>
      <c r="D75" s="7"/>
      <c r="E75" s="174" t="s">
        <v>251</v>
      </c>
      <c r="F75" s="174"/>
      <c r="G75" s="29">
        <v>2</v>
      </c>
      <c r="H75" s="7">
        <v>4</v>
      </c>
      <c r="I75" s="111">
        <v>2</v>
      </c>
      <c r="J75" s="112">
        <v>4</v>
      </c>
    </row>
    <row r="76" spans="1:11" ht="22.5" customHeight="1" x14ac:dyDescent="0.25">
      <c r="A76" s="174"/>
      <c r="B76" s="175"/>
      <c r="C76" s="29"/>
      <c r="D76" s="7"/>
      <c r="E76" s="174"/>
      <c r="F76" s="175"/>
      <c r="G76" s="29"/>
      <c r="H76" s="7"/>
      <c r="I76" s="111"/>
      <c r="J76" s="112"/>
    </row>
    <row r="77" spans="1:11" ht="22.5" customHeight="1" thickBot="1" x14ac:dyDescent="0.3">
      <c r="A77" s="172"/>
      <c r="B77" s="173"/>
      <c r="C77" s="30"/>
      <c r="D77" s="8"/>
      <c r="E77" s="172"/>
      <c r="F77" s="173"/>
      <c r="G77" s="30"/>
      <c r="H77" s="8"/>
      <c r="I77" s="113"/>
      <c r="J77" s="114"/>
    </row>
    <row r="78" spans="1:11" ht="22.5" customHeight="1" thickBot="1" x14ac:dyDescent="0.3">
      <c r="A78" s="179" t="s">
        <v>125</v>
      </c>
      <c r="B78" s="180"/>
      <c r="C78" s="180"/>
      <c r="D78" s="181"/>
      <c r="E78" s="179" t="s">
        <v>125</v>
      </c>
      <c r="F78" s="180"/>
      <c r="G78" s="180"/>
      <c r="H78" s="181"/>
    </row>
    <row r="79" spans="1:11" ht="22.5" customHeight="1" x14ac:dyDescent="0.25">
      <c r="A79" s="176" t="s">
        <v>73</v>
      </c>
      <c r="B79" s="177"/>
      <c r="C79" s="115" t="s">
        <v>74</v>
      </c>
      <c r="D79" s="116" t="s">
        <v>75</v>
      </c>
      <c r="E79" s="176" t="s">
        <v>73</v>
      </c>
      <c r="F79" s="177"/>
      <c r="G79" s="115" t="s">
        <v>74</v>
      </c>
      <c r="H79" s="116" t="s">
        <v>75</v>
      </c>
      <c r="I79" s="117" t="s">
        <v>74</v>
      </c>
      <c r="J79" s="118" t="s">
        <v>75</v>
      </c>
    </row>
    <row r="80" spans="1:11" ht="22.5" customHeight="1" x14ac:dyDescent="0.25">
      <c r="A80" s="178" t="s">
        <v>22</v>
      </c>
      <c r="B80" s="178"/>
      <c r="C80" s="29">
        <v>12</v>
      </c>
      <c r="D80" s="7">
        <v>20</v>
      </c>
      <c r="E80" s="178" t="s">
        <v>22</v>
      </c>
      <c r="F80" s="178"/>
      <c r="G80" s="29">
        <v>16</v>
      </c>
      <c r="H80" s="7">
        <v>12</v>
      </c>
      <c r="I80" s="111">
        <v>28</v>
      </c>
      <c r="J80" s="112">
        <v>32</v>
      </c>
      <c r="K80" s="160"/>
    </row>
    <row r="81" spans="1:11" ht="22.5" customHeight="1" x14ac:dyDescent="0.25">
      <c r="A81" s="174" t="s">
        <v>25</v>
      </c>
      <c r="B81" s="174"/>
      <c r="C81" s="29">
        <v>14</v>
      </c>
      <c r="D81" s="7">
        <v>11</v>
      </c>
      <c r="E81" s="174" t="s">
        <v>25</v>
      </c>
      <c r="F81" s="174"/>
      <c r="G81" s="29">
        <v>16</v>
      </c>
      <c r="H81" s="7">
        <v>11</v>
      </c>
      <c r="I81" s="111">
        <v>30</v>
      </c>
      <c r="J81" s="112">
        <v>22</v>
      </c>
      <c r="K81" s="160"/>
    </row>
    <row r="82" spans="1:11" ht="22.5" customHeight="1" x14ac:dyDescent="0.25">
      <c r="A82" s="174" t="s">
        <v>121</v>
      </c>
      <c r="B82" s="174"/>
      <c r="C82" s="29">
        <v>13</v>
      </c>
      <c r="D82" s="7">
        <v>9</v>
      </c>
      <c r="E82" s="174" t="s">
        <v>121</v>
      </c>
      <c r="F82" s="174"/>
      <c r="G82" s="29">
        <v>16</v>
      </c>
      <c r="H82" s="7">
        <v>14</v>
      </c>
      <c r="I82" s="111">
        <v>29</v>
      </c>
      <c r="J82" s="112">
        <v>23</v>
      </c>
    </row>
    <row r="83" spans="1:11" ht="22.5" customHeight="1" x14ac:dyDescent="0.25">
      <c r="A83" s="174" t="s">
        <v>122</v>
      </c>
      <c r="B83" s="174"/>
      <c r="C83" s="29">
        <v>14</v>
      </c>
      <c r="D83" s="7">
        <v>15</v>
      </c>
      <c r="E83" s="174" t="s">
        <v>122</v>
      </c>
      <c r="F83" s="174"/>
      <c r="G83" s="29"/>
      <c r="H83" s="7"/>
      <c r="I83" s="111">
        <v>14</v>
      </c>
      <c r="J83" s="112">
        <v>15</v>
      </c>
    </row>
    <row r="84" spans="1:11" ht="22.5" customHeight="1" x14ac:dyDescent="0.25">
      <c r="A84" s="174" t="s">
        <v>123</v>
      </c>
      <c r="B84" s="174"/>
      <c r="C84" s="29">
        <v>11</v>
      </c>
      <c r="D84" s="7">
        <v>2</v>
      </c>
      <c r="E84" s="174" t="s">
        <v>123</v>
      </c>
      <c r="F84" s="174"/>
      <c r="G84" s="29">
        <v>16</v>
      </c>
      <c r="H84" s="7">
        <v>10</v>
      </c>
      <c r="I84" s="111">
        <v>27</v>
      </c>
      <c r="J84" s="112">
        <v>12</v>
      </c>
    </row>
    <row r="85" spans="1:11" ht="22.5" customHeight="1" x14ac:dyDescent="0.25">
      <c r="A85" s="182"/>
      <c r="B85" s="182"/>
      <c r="C85" s="29"/>
      <c r="D85" s="7"/>
      <c r="E85" s="182"/>
      <c r="F85" s="182"/>
      <c r="G85" s="29"/>
      <c r="H85" s="7"/>
      <c r="I85" s="111"/>
      <c r="J85" s="112"/>
    </row>
    <row r="86" spans="1:11" ht="22.5" customHeight="1" x14ac:dyDescent="0.25">
      <c r="A86" s="174"/>
      <c r="B86" s="174"/>
      <c r="C86" s="29"/>
      <c r="D86" s="7"/>
      <c r="E86" s="174"/>
      <c r="F86" s="174"/>
      <c r="G86" s="29"/>
      <c r="H86" s="7"/>
      <c r="I86" s="111"/>
      <c r="J86" s="112"/>
    </row>
    <row r="87" spans="1:11" ht="22.5" customHeight="1" x14ac:dyDescent="0.25">
      <c r="A87" s="174"/>
      <c r="B87" s="175"/>
      <c r="C87" s="29"/>
      <c r="D87" s="7"/>
      <c r="E87" s="174"/>
      <c r="F87" s="175"/>
      <c r="G87" s="29"/>
      <c r="H87" s="7"/>
      <c r="I87" s="111"/>
      <c r="J87" s="112"/>
    </row>
    <row r="88" spans="1:11" ht="22.5" customHeight="1" thickBot="1" x14ac:dyDescent="0.3">
      <c r="A88" s="172"/>
      <c r="B88" s="173"/>
      <c r="C88" s="30"/>
      <c r="D88" s="8"/>
      <c r="E88" s="172"/>
      <c r="F88" s="173"/>
      <c r="G88" s="30"/>
      <c r="H88" s="8"/>
      <c r="I88" s="113"/>
      <c r="J88" s="114"/>
    </row>
    <row r="89" spans="1:11" ht="22.5" customHeight="1" thickBot="1" x14ac:dyDescent="0.3">
      <c r="A89" s="179" t="s">
        <v>88</v>
      </c>
      <c r="B89" s="180"/>
      <c r="C89" s="180"/>
      <c r="D89" s="181"/>
      <c r="E89" s="179" t="s">
        <v>88</v>
      </c>
      <c r="F89" s="180"/>
      <c r="G89" s="180"/>
      <c r="H89" s="181"/>
    </row>
    <row r="90" spans="1:11" ht="22.5" customHeight="1" x14ac:dyDescent="0.25">
      <c r="A90" s="176" t="s">
        <v>73</v>
      </c>
      <c r="B90" s="177"/>
      <c r="C90" s="115" t="s">
        <v>74</v>
      </c>
      <c r="D90" s="116" t="s">
        <v>75</v>
      </c>
      <c r="E90" s="176" t="s">
        <v>73</v>
      </c>
      <c r="F90" s="177"/>
      <c r="G90" s="115" t="s">
        <v>74</v>
      </c>
      <c r="H90" s="116" t="s">
        <v>75</v>
      </c>
      <c r="I90" s="117" t="s">
        <v>74</v>
      </c>
      <c r="J90" s="118" t="s">
        <v>75</v>
      </c>
    </row>
    <row r="91" spans="1:11" ht="22.5" customHeight="1" x14ac:dyDescent="0.25">
      <c r="A91" s="178" t="s">
        <v>90</v>
      </c>
      <c r="B91" s="178"/>
      <c r="C91" s="29">
        <v>13</v>
      </c>
      <c r="D91" s="7">
        <v>16</v>
      </c>
      <c r="E91" s="178" t="s">
        <v>90</v>
      </c>
      <c r="F91" s="178"/>
      <c r="G91" s="29">
        <v>14</v>
      </c>
      <c r="H91" s="7">
        <v>17</v>
      </c>
      <c r="I91" s="111">
        <v>27</v>
      </c>
      <c r="J91" s="112">
        <v>33</v>
      </c>
    </row>
    <row r="92" spans="1:11" ht="22.5" customHeight="1" x14ac:dyDescent="0.25">
      <c r="A92" s="174" t="s">
        <v>91</v>
      </c>
      <c r="B92" s="174"/>
      <c r="C92" s="29">
        <v>15</v>
      </c>
      <c r="D92" s="7">
        <v>22</v>
      </c>
      <c r="E92" s="174" t="s">
        <v>91</v>
      </c>
      <c r="F92" s="174"/>
      <c r="G92" s="29">
        <v>16</v>
      </c>
      <c r="H92" s="7">
        <v>21</v>
      </c>
      <c r="I92" s="111">
        <v>31</v>
      </c>
      <c r="J92" s="112">
        <v>43</v>
      </c>
    </row>
    <row r="93" spans="1:11" ht="22.5" customHeight="1" x14ac:dyDescent="0.25">
      <c r="A93" s="174" t="s">
        <v>89</v>
      </c>
      <c r="B93" s="174"/>
      <c r="C93" s="29">
        <v>14</v>
      </c>
      <c r="D93" s="7">
        <v>11</v>
      </c>
      <c r="E93" s="174" t="s">
        <v>89</v>
      </c>
      <c r="F93" s="174"/>
      <c r="G93" s="29">
        <v>15</v>
      </c>
      <c r="H93" s="7">
        <v>23</v>
      </c>
      <c r="I93" s="111">
        <v>29</v>
      </c>
      <c r="J93" s="112">
        <v>34</v>
      </c>
    </row>
    <row r="94" spans="1:11" ht="22.5" customHeight="1" x14ac:dyDescent="0.25">
      <c r="A94" s="174" t="s">
        <v>92</v>
      </c>
      <c r="B94" s="174"/>
      <c r="C94" s="29">
        <v>10</v>
      </c>
      <c r="D94" s="7">
        <v>4</v>
      </c>
      <c r="E94" s="174" t="s">
        <v>92</v>
      </c>
      <c r="F94" s="174"/>
      <c r="G94" s="29">
        <v>13</v>
      </c>
      <c r="H94" s="7">
        <v>18</v>
      </c>
      <c r="I94" s="111">
        <v>23</v>
      </c>
      <c r="J94" s="112">
        <v>22</v>
      </c>
    </row>
    <row r="95" spans="1:11" ht="22.5" customHeight="1" x14ac:dyDescent="0.25">
      <c r="A95" s="174" t="s">
        <v>93</v>
      </c>
      <c r="B95" s="174"/>
      <c r="C95" s="29">
        <v>12</v>
      </c>
      <c r="D95" s="7">
        <v>17</v>
      </c>
      <c r="E95" s="174" t="s">
        <v>93</v>
      </c>
      <c r="F95" s="174"/>
      <c r="G95" s="29">
        <v>6</v>
      </c>
      <c r="H95" s="7">
        <v>9</v>
      </c>
      <c r="I95" s="111">
        <v>18</v>
      </c>
      <c r="J95" s="112">
        <v>26</v>
      </c>
    </row>
    <row r="96" spans="1:11" ht="22.5" customHeight="1" x14ac:dyDescent="0.25">
      <c r="A96" s="174" t="s">
        <v>94</v>
      </c>
      <c r="B96" s="174"/>
      <c r="C96" s="29"/>
      <c r="D96" s="7"/>
      <c r="E96" s="174" t="s">
        <v>94</v>
      </c>
      <c r="F96" s="174"/>
      <c r="G96" s="29"/>
      <c r="H96" s="7"/>
      <c r="I96" s="111"/>
      <c r="J96" s="112"/>
    </row>
    <row r="97" spans="1:10" ht="22.5" customHeight="1" x14ac:dyDescent="0.25">
      <c r="A97" s="174"/>
      <c r="B97" s="174"/>
      <c r="C97" s="29"/>
      <c r="D97" s="7"/>
      <c r="E97" s="174"/>
      <c r="F97" s="174"/>
      <c r="G97" s="29"/>
      <c r="H97" s="7"/>
      <c r="I97" s="111"/>
      <c r="J97" s="112"/>
    </row>
    <row r="98" spans="1:10" ht="22.5" customHeight="1" x14ac:dyDescent="0.25">
      <c r="A98" s="174"/>
      <c r="B98" s="175"/>
      <c r="C98" s="29"/>
      <c r="D98" s="7"/>
      <c r="E98" s="174"/>
      <c r="F98" s="175"/>
      <c r="G98" s="29"/>
      <c r="H98" s="7"/>
      <c r="I98" s="111"/>
      <c r="J98" s="112"/>
    </row>
    <row r="99" spans="1:10" ht="22.5" customHeight="1" thickBot="1" x14ac:dyDescent="0.3">
      <c r="A99" s="172"/>
      <c r="B99" s="173"/>
      <c r="C99" s="30"/>
      <c r="D99" s="8"/>
      <c r="E99" s="172"/>
      <c r="F99" s="173"/>
      <c r="G99" s="30"/>
      <c r="H99" s="8"/>
      <c r="I99" s="113"/>
      <c r="J99" s="114"/>
    </row>
    <row r="100" spans="1:10" ht="22.5" customHeight="1" x14ac:dyDescent="0.25"/>
    <row r="101" spans="1:10" ht="22.5" customHeight="1" x14ac:dyDescent="0.25"/>
    <row r="102" spans="1:10" ht="22.5" customHeight="1" x14ac:dyDescent="0.25"/>
    <row r="103" spans="1:10" ht="22.5" customHeight="1" x14ac:dyDescent="0.25"/>
    <row r="104" spans="1:10" ht="22.5" customHeight="1" x14ac:dyDescent="0.25"/>
  </sheetData>
  <mergeCells count="218">
    <mergeCell ref="A3:B3"/>
    <mergeCell ref="E3:F3"/>
    <mergeCell ref="L3:O3"/>
    <mergeCell ref="A4:B4"/>
    <mergeCell ref="E4:F4"/>
    <mergeCell ref="L4:O4"/>
    <mergeCell ref="A1:D1"/>
    <mergeCell ref="E1:H1"/>
    <mergeCell ref="L1:O1"/>
    <mergeCell ref="A2:B2"/>
    <mergeCell ref="E2:F2"/>
    <mergeCell ref="L2:O2"/>
    <mergeCell ref="A7:B7"/>
    <mergeCell ref="E7:F7"/>
    <mergeCell ref="L7:O7"/>
    <mergeCell ref="A8:B8"/>
    <mergeCell ref="E8:F8"/>
    <mergeCell ref="L8:O8"/>
    <mergeCell ref="A5:B5"/>
    <mergeCell ref="E5:F5"/>
    <mergeCell ref="L5:O5"/>
    <mergeCell ref="A6:B6"/>
    <mergeCell ref="E6:F6"/>
    <mergeCell ref="L6:O6"/>
    <mergeCell ref="A11:B11"/>
    <mergeCell ref="E11:F11"/>
    <mergeCell ref="A12:D12"/>
    <mergeCell ref="E12:H12"/>
    <mergeCell ref="A13:B13"/>
    <mergeCell ref="E13:F13"/>
    <mergeCell ref="L13:M13"/>
    <mergeCell ref="A9:B9"/>
    <mergeCell ref="E9:F9"/>
    <mergeCell ref="L9:O9"/>
    <mergeCell ref="A10:B10"/>
    <mergeCell ref="E10:F10"/>
    <mergeCell ref="L10:O10"/>
    <mergeCell ref="A16:B16"/>
    <mergeCell ref="E16:F16"/>
    <mergeCell ref="L16:M16"/>
    <mergeCell ref="A17:B17"/>
    <mergeCell ref="E17:F17"/>
    <mergeCell ref="L17:M17"/>
    <mergeCell ref="A14:B14"/>
    <mergeCell ref="E14:F14"/>
    <mergeCell ref="L14:M14"/>
    <mergeCell ref="A15:B15"/>
    <mergeCell ref="E15:F15"/>
    <mergeCell ref="L15:M15"/>
    <mergeCell ref="A20:B20"/>
    <mergeCell ref="E20:F20"/>
    <mergeCell ref="L20:M20"/>
    <mergeCell ref="A21:B21"/>
    <mergeCell ref="E21:F21"/>
    <mergeCell ref="L21:M21"/>
    <mergeCell ref="A18:B18"/>
    <mergeCell ref="E18:F18"/>
    <mergeCell ref="L18:M18"/>
    <mergeCell ref="A19:B19"/>
    <mergeCell ref="E19:F19"/>
    <mergeCell ref="L19:M19"/>
    <mergeCell ref="A24:B24"/>
    <mergeCell ref="E24:F24"/>
    <mergeCell ref="A25:B25"/>
    <mergeCell ref="E25:F25"/>
    <mergeCell ref="A26:B26"/>
    <mergeCell ref="E26:F26"/>
    <mergeCell ref="A22:B22"/>
    <mergeCell ref="E22:F22"/>
    <mergeCell ref="L22:M22"/>
    <mergeCell ref="A23:D23"/>
    <mergeCell ref="E23:H23"/>
    <mergeCell ref="A30:B30"/>
    <mergeCell ref="E30:F30"/>
    <mergeCell ref="A31:B31"/>
    <mergeCell ref="E31:F31"/>
    <mergeCell ref="A32:B32"/>
    <mergeCell ref="E32:F32"/>
    <mergeCell ref="A27:B27"/>
    <mergeCell ref="E27:F27"/>
    <mergeCell ref="A28:B28"/>
    <mergeCell ref="E28:F28"/>
    <mergeCell ref="A29:B29"/>
    <mergeCell ref="E29:F29"/>
    <mergeCell ref="A36:B36"/>
    <mergeCell ref="E36:F36"/>
    <mergeCell ref="A37:B37"/>
    <mergeCell ref="E37:F37"/>
    <mergeCell ref="A38:B38"/>
    <mergeCell ref="E38:F38"/>
    <mergeCell ref="A33:B33"/>
    <mergeCell ref="E33:F33"/>
    <mergeCell ref="A34:D34"/>
    <mergeCell ref="E34:H34"/>
    <mergeCell ref="A35:B35"/>
    <mergeCell ref="E35:F35"/>
    <mergeCell ref="A42:B42"/>
    <mergeCell ref="E42:F42"/>
    <mergeCell ref="A43:B43"/>
    <mergeCell ref="E43:F43"/>
    <mergeCell ref="A44:B44"/>
    <mergeCell ref="E44:F44"/>
    <mergeCell ref="A39:B39"/>
    <mergeCell ref="E39:F39"/>
    <mergeCell ref="A40:B40"/>
    <mergeCell ref="E40:F40"/>
    <mergeCell ref="A41:B41"/>
    <mergeCell ref="E41:F41"/>
    <mergeCell ref="A48:B48"/>
    <mergeCell ref="E48:F48"/>
    <mergeCell ref="A49:B49"/>
    <mergeCell ref="E49:F49"/>
    <mergeCell ref="A50:B50"/>
    <mergeCell ref="E50:F50"/>
    <mergeCell ref="A45:D45"/>
    <mergeCell ref="E45:H45"/>
    <mergeCell ref="A46:B46"/>
    <mergeCell ref="E46:F46"/>
    <mergeCell ref="A47:B47"/>
    <mergeCell ref="E47:F47"/>
    <mergeCell ref="A54:B54"/>
    <mergeCell ref="E54:F54"/>
    <mergeCell ref="A55:B55"/>
    <mergeCell ref="E55:F55"/>
    <mergeCell ref="A56:D56"/>
    <mergeCell ref="E56:H56"/>
    <mergeCell ref="A51:B51"/>
    <mergeCell ref="E51:F51"/>
    <mergeCell ref="A52:B52"/>
    <mergeCell ref="E52:F52"/>
    <mergeCell ref="A53:B53"/>
    <mergeCell ref="E53:F53"/>
    <mergeCell ref="A60:B60"/>
    <mergeCell ref="E60:F60"/>
    <mergeCell ref="A61:B61"/>
    <mergeCell ref="E61:F61"/>
    <mergeCell ref="A62:B62"/>
    <mergeCell ref="E62:F62"/>
    <mergeCell ref="A57:B57"/>
    <mergeCell ref="E57:F57"/>
    <mergeCell ref="A58:B58"/>
    <mergeCell ref="E58:F58"/>
    <mergeCell ref="A59:B59"/>
    <mergeCell ref="E59:F59"/>
    <mergeCell ref="A66:B66"/>
    <mergeCell ref="E66:F66"/>
    <mergeCell ref="A67:D67"/>
    <mergeCell ref="E67:H67"/>
    <mergeCell ref="A68:B68"/>
    <mergeCell ref="E68:F68"/>
    <mergeCell ref="A63:B63"/>
    <mergeCell ref="E63:F63"/>
    <mergeCell ref="A64:B64"/>
    <mergeCell ref="E64:F64"/>
    <mergeCell ref="A65:B65"/>
    <mergeCell ref="E65:F65"/>
    <mergeCell ref="A72:B72"/>
    <mergeCell ref="E72:F72"/>
    <mergeCell ref="A73:B73"/>
    <mergeCell ref="E73:F73"/>
    <mergeCell ref="A74:B74"/>
    <mergeCell ref="E74:F74"/>
    <mergeCell ref="A69:B69"/>
    <mergeCell ref="E69:F69"/>
    <mergeCell ref="A70:B70"/>
    <mergeCell ref="E70:F70"/>
    <mergeCell ref="A71:B71"/>
    <mergeCell ref="E71:F71"/>
    <mergeCell ref="A78:D78"/>
    <mergeCell ref="E78:H78"/>
    <mergeCell ref="A79:B79"/>
    <mergeCell ref="E79:F79"/>
    <mergeCell ref="A80:B80"/>
    <mergeCell ref="E80:F80"/>
    <mergeCell ref="A75:B75"/>
    <mergeCell ref="E75:F75"/>
    <mergeCell ref="A76:B76"/>
    <mergeCell ref="E76:F76"/>
    <mergeCell ref="A77:B77"/>
    <mergeCell ref="E77:F77"/>
    <mergeCell ref="A84:B84"/>
    <mergeCell ref="E84:F84"/>
    <mergeCell ref="A85:B85"/>
    <mergeCell ref="E85:F85"/>
    <mergeCell ref="A86:B86"/>
    <mergeCell ref="E86:F86"/>
    <mergeCell ref="A81:B81"/>
    <mergeCell ref="E81:F81"/>
    <mergeCell ref="A82:B82"/>
    <mergeCell ref="E82:F82"/>
    <mergeCell ref="A83:B83"/>
    <mergeCell ref="E83:F83"/>
    <mergeCell ref="A90:B90"/>
    <mergeCell ref="E90:F90"/>
    <mergeCell ref="A91:B91"/>
    <mergeCell ref="E91:F91"/>
    <mergeCell ref="A92:B92"/>
    <mergeCell ref="E92:F92"/>
    <mergeCell ref="A87:B87"/>
    <mergeCell ref="E87:F87"/>
    <mergeCell ref="A88:B88"/>
    <mergeCell ref="E88:F88"/>
    <mergeCell ref="A89:D89"/>
    <mergeCell ref="E89:H89"/>
    <mergeCell ref="A99:B99"/>
    <mergeCell ref="E99:F99"/>
    <mergeCell ref="A96:B96"/>
    <mergeCell ref="E96:F96"/>
    <mergeCell ref="A97:B97"/>
    <mergeCell ref="E97:F97"/>
    <mergeCell ref="A98:B98"/>
    <mergeCell ref="E98:F98"/>
    <mergeCell ref="A93:B93"/>
    <mergeCell ref="E93:F93"/>
    <mergeCell ref="A94:B94"/>
    <mergeCell ref="E94:F94"/>
    <mergeCell ref="A95:B95"/>
    <mergeCell ref="E95:F9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E26CB145B797649A50D8C3F649C8E0E" ma:contentTypeVersion="11" ma:contentTypeDescription="Új dokumentum létrehozása." ma:contentTypeScope="" ma:versionID="0129e4da7ab17c90b4ec4a2834c12702">
  <xsd:schema xmlns:xsd="http://www.w3.org/2001/XMLSchema" xmlns:xs="http://www.w3.org/2001/XMLSchema" xmlns:p="http://schemas.microsoft.com/office/2006/metadata/properties" xmlns:ns3="033817c7-1cb7-44a5-ac71-92fd07597916" targetNamespace="http://schemas.microsoft.com/office/2006/metadata/properties" ma:root="true" ma:fieldsID="a95940315d00dc8a565fb7eb9b9caffb" ns3:_="">
    <xsd:import namespace="033817c7-1cb7-44a5-ac71-92fd0759791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817c7-1cb7-44a5-ac71-92fd0759791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E32B71-9763-46F8-9969-965DFDF10079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033817c7-1cb7-44a5-ac71-92fd07597916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22D949-9E89-4DAA-BAC5-B14017ABF8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C516D8-B525-4AB1-B138-7E7318C65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3817c7-1cb7-44a5-ac71-92fd07597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266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2</vt:i4>
      </vt:variant>
    </vt:vector>
  </HeadingPairs>
  <TitlesOfParts>
    <vt:vector size="9" baseType="lpstr">
      <vt:lpstr>Sorsolás</vt:lpstr>
      <vt:lpstr>Nevezők</vt:lpstr>
      <vt:lpstr>Tabella (1)</vt:lpstr>
      <vt:lpstr>Tabella (2)</vt:lpstr>
      <vt:lpstr>Szombat</vt:lpstr>
      <vt:lpstr>Vasárnap</vt:lpstr>
      <vt:lpstr>Pontverseny</vt:lpstr>
      <vt:lpstr>'Tabella (1)'!Nyomtatási_cím</vt:lpstr>
      <vt:lpstr>'Tabella (2)'!Nyomtatási_cím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Deme Gyula</dc:creator>
  <dc:description/>
  <cp:lastModifiedBy>Gyozsán, Zoltán</cp:lastModifiedBy>
  <cp:revision>25</cp:revision>
  <dcterms:created xsi:type="dcterms:W3CDTF">2022-03-17T20:00:31Z</dcterms:created>
  <dcterms:modified xsi:type="dcterms:W3CDTF">2026-09-29T07:02:45Z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0x0101001E26CB145B797649A50D8C3F649C8E0E</vt:lpwstr>
  </property>
</Properties>
</file>